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aniel Petcu\Desktop\"/>
    </mc:Choice>
  </mc:AlternateContent>
  <xr:revisionPtr revIDLastSave="0" documentId="13_ncr:1_{0FD496C8-7BF4-40BE-8806-C9DA9E4472AC}" xr6:coauthVersionLast="28" xr6:coauthVersionMax="28" xr10:uidLastSave="{00000000-0000-0000-0000-000000000000}"/>
  <bookViews>
    <workbookView xWindow="120" yWindow="80" windowWidth="8480" windowHeight="6150" tabRatio="882" activeTab="1" xr2:uid="{00000000-000D-0000-FFFF-FFFF00000000}"/>
  </bookViews>
  <sheets>
    <sheet name="PARAMETRI" sheetId="3" r:id="rId1"/>
    <sheet name="PRG MECIURI U10 B+F - ZIUA 1" sheetId="16" r:id="rId2"/>
    <sheet name="PRG MECIURI U12 B+F - ZIUA 2" sheetId="2" r:id="rId3"/>
  </sheets>
  <calcPr calcId="171027" concurrentCalc="0"/>
</workbook>
</file>

<file path=xl/calcChain.xml><?xml version="1.0" encoding="utf-8"?>
<calcChain xmlns="http://schemas.openxmlformats.org/spreadsheetml/2006/main">
  <c r="C51" i="2" l="1"/>
  <c r="C1" i="2"/>
  <c r="C51" i="16"/>
  <c r="C1" i="16"/>
  <c r="D51" i="16"/>
  <c r="C54" i="16"/>
  <c r="H54" i="16"/>
  <c r="I54" i="16"/>
  <c r="I55" i="16"/>
  <c r="J55" i="16"/>
  <c r="J54" i="16"/>
  <c r="K54" i="16"/>
  <c r="D54" i="16"/>
  <c r="C56" i="16"/>
  <c r="D56" i="16"/>
  <c r="C58" i="16"/>
  <c r="H58" i="16"/>
  <c r="I58" i="16"/>
  <c r="I59" i="16"/>
  <c r="J59" i="16"/>
  <c r="J58" i="16"/>
  <c r="K58" i="16"/>
  <c r="D58" i="16"/>
  <c r="C60" i="16"/>
  <c r="D60" i="16"/>
  <c r="C62" i="16"/>
  <c r="H62" i="16"/>
  <c r="I62" i="16"/>
  <c r="I63" i="16"/>
  <c r="J63" i="16"/>
  <c r="J62" i="16"/>
  <c r="K62" i="16"/>
  <c r="D62" i="16"/>
  <c r="C64" i="16"/>
  <c r="D64" i="16"/>
  <c r="D1" i="16"/>
  <c r="C4" i="16"/>
  <c r="H4" i="16"/>
  <c r="I4" i="16"/>
  <c r="I5" i="16"/>
  <c r="J5" i="16"/>
  <c r="J4" i="16"/>
  <c r="K4" i="16"/>
  <c r="D4" i="16"/>
  <c r="C6" i="16"/>
  <c r="D6" i="16"/>
  <c r="C8" i="16"/>
  <c r="H8" i="16"/>
  <c r="I8" i="16"/>
  <c r="I9" i="16"/>
  <c r="J9" i="16"/>
  <c r="J8" i="16"/>
  <c r="K8" i="16"/>
  <c r="D8" i="16"/>
  <c r="C10" i="16"/>
  <c r="D10" i="16"/>
  <c r="C12" i="16"/>
  <c r="H12" i="16"/>
  <c r="I12" i="16"/>
  <c r="I13" i="16"/>
  <c r="J13" i="16"/>
  <c r="J12" i="16"/>
  <c r="K12" i="16"/>
  <c r="D12" i="16"/>
  <c r="C14" i="16"/>
  <c r="D14" i="16"/>
  <c r="D51" i="2"/>
  <c r="C54" i="2"/>
  <c r="H54" i="2"/>
  <c r="I54" i="2"/>
  <c r="I55" i="2"/>
  <c r="J55" i="2"/>
  <c r="J54" i="2"/>
  <c r="K54" i="2"/>
  <c r="D54" i="2"/>
  <c r="C56" i="2"/>
  <c r="D56" i="2"/>
  <c r="C58" i="2"/>
  <c r="H58" i="2"/>
  <c r="I58" i="2"/>
  <c r="I59" i="2"/>
  <c r="J59" i="2"/>
  <c r="J58" i="2"/>
  <c r="K58" i="2"/>
  <c r="D58" i="2"/>
  <c r="C60" i="2"/>
  <c r="D60" i="2"/>
  <c r="C62" i="2"/>
  <c r="H62" i="2"/>
  <c r="I62" i="2"/>
  <c r="I63" i="2"/>
  <c r="J63" i="2"/>
  <c r="J62" i="2"/>
  <c r="K62" i="2"/>
  <c r="D62" i="2"/>
  <c r="C64" i="2"/>
  <c r="D64" i="2"/>
  <c r="D1" i="2"/>
  <c r="C4" i="2"/>
  <c r="H4" i="2"/>
  <c r="I4" i="2"/>
  <c r="I5" i="2"/>
  <c r="J5" i="2"/>
  <c r="J4" i="2"/>
  <c r="K4" i="2"/>
  <c r="D4" i="2"/>
  <c r="C6" i="2"/>
  <c r="D6" i="2"/>
  <c r="C8" i="2"/>
  <c r="H8" i="2"/>
  <c r="I8" i="2"/>
  <c r="I9" i="2"/>
  <c r="J9" i="2"/>
  <c r="J8" i="2"/>
  <c r="K8" i="2"/>
  <c r="D8" i="2"/>
  <c r="C10" i="2"/>
  <c r="D10" i="2"/>
  <c r="C12" i="2"/>
  <c r="H12" i="2"/>
  <c r="I12" i="2"/>
  <c r="I13" i="2"/>
  <c r="J13" i="2"/>
  <c r="J12" i="2"/>
  <c r="K12" i="2"/>
  <c r="D12" i="2"/>
  <c r="C14" i="2"/>
  <c r="D14" i="2"/>
  <c r="C78" i="16"/>
  <c r="H78" i="16"/>
  <c r="I78" i="16"/>
  <c r="I79" i="16"/>
  <c r="J79" i="16"/>
  <c r="J78" i="16"/>
  <c r="K78" i="16"/>
  <c r="D78" i="16"/>
  <c r="C80" i="16"/>
  <c r="D80" i="16"/>
  <c r="C82" i="16"/>
  <c r="H82" i="16"/>
  <c r="I82" i="16"/>
  <c r="I83" i="16"/>
  <c r="J83" i="16"/>
  <c r="J82" i="16"/>
  <c r="K82" i="16"/>
  <c r="D82" i="16"/>
  <c r="C84" i="16"/>
  <c r="D84" i="16"/>
  <c r="C86" i="16"/>
  <c r="H86" i="16"/>
  <c r="I86" i="16"/>
  <c r="I87" i="16"/>
  <c r="J87" i="16"/>
  <c r="J86" i="16"/>
  <c r="K86" i="16"/>
  <c r="D86" i="16"/>
  <c r="C88" i="16"/>
  <c r="D88" i="16"/>
  <c r="C90" i="16"/>
  <c r="H90" i="16"/>
  <c r="I90" i="16"/>
  <c r="I91" i="16"/>
  <c r="J91" i="16"/>
  <c r="J90" i="16"/>
  <c r="K90" i="16"/>
  <c r="D90" i="16"/>
  <c r="C92" i="16"/>
  <c r="D92" i="16"/>
  <c r="C94" i="16"/>
  <c r="H94" i="16"/>
  <c r="I94" i="16"/>
  <c r="I95" i="16"/>
  <c r="J95" i="16"/>
  <c r="J94" i="16"/>
  <c r="K94" i="16"/>
  <c r="D94" i="16"/>
  <c r="C96" i="16"/>
  <c r="D96" i="16"/>
  <c r="C98" i="16"/>
  <c r="H98" i="16"/>
  <c r="I98" i="16"/>
  <c r="I99" i="16"/>
  <c r="J99" i="16"/>
  <c r="J98" i="16"/>
  <c r="K98" i="16"/>
  <c r="D98" i="16"/>
  <c r="C66" i="16"/>
  <c r="H66" i="16"/>
  <c r="I66" i="16"/>
  <c r="I67" i="16"/>
  <c r="J67" i="16"/>
  <c r="J66" i="16"/>
  <c r="K66" i="16"/>
  <c r="D66" i="16"/>
  <c r="C68" i="16"/>
  <c r="D68" i="16"/>
  <c r="C70" i="16"/>
  <c r="H70" i="16"/>
  <c r="I70" i="16"/>
  <c r="I71" i="16"/>
  <c r="J71" i="16"/>
  <c r="J70" i="16"/>
  <c r="K70" i="16"/>
  <c r="D70" i="16"/>
  <c r="C72" i="16"/>
  <c r="D72" i="16"/>
  <c r="C74" i="16"/>
  <c r="H74" i="16"/>
  <c r="I74" i="16"/>
  <c r="I75" i="16"/>
  <c r="J75" i="16"/>
  <c r="J74" i="16"/>
  <c r="K74" i="16"/>
  <c r="D74" i="16"/>
  <c r="C28" i="16"/>
  <c r="H28" i="16"/>
  <c r="I28" i="16"/>
  <c r="I29" i="16"/>
  <c r="J29" i="16"/>
  <c r="J28" i="16"/>
  <c r="K28" i="16"/>
  <c r="D28" i="16"/>
  <c r="C30" i="16"/>
  <c r="D30" i="16"/>
  <c r="C32" i="16"/>
  <c r="H32" i="16"/>
  <c r="I32" i="16"/>
  <c r="I33" i="16"/>
  <c r="J33" i="16"/>
  <c r="J32" i="16"/>
  <c r="K32" i="16"/>
  <c r="D32" i="16"/>
  <c r="C34" i="16"/>
  <c r="D34" i="16"/>
  <c r="C36" i="16"/>
  <c r="H36" i="16"/>
  <c r="I36" i="16"/>
  <c r="I37" i="16"/>
  <c r="J37" i="16"/>
  <c r="J36" i="16"/>
  <c r="K36" i="16"/>
  <c r="D36" i="16"/>
  <c r="C38" i="16"/>
  <c r="D38" i="16"/>
  <c r="C40" i="16"/>
  <c r="H40" i="16"/>
  <c r="I40" i="16"/>
  <c r="I41" i="16"/>
  <c r="J41" i="16"/>
  <c r="J40" i="16"/>
  <c r="K40" i="16"/>
  <c r="D40" i="16"/>
  <c r="C42" i="16"/>
  <c r="D42" i="16"/>
  <c r="C44" i="16"/>
  <c r="H44" i="16"/>
  <c r="I44" i="16"/>
  <c r="I45" i="16"/>
  <c r="J45" i="16"/>
  <c r="J44" i="16"/>
  <c r="K44" i="16"/>
  <c r="D44" i="16"/>
  <c r="C46" i="16"/>
  <c r="D46" i="16"/>
  <c r="C48" i="16"/>
  <c r="H48" i="16"/>
  <c r="I48" i="16"/>
  <c r="I49" i="16"/>
  <c r="J49" i="16"/>
  <c r="J48" i="16"/>
  <c r="K48" i="16"/>
  <c r="D48" i="16"/>
  <c r="C16" i="16"/>
  <c r="H16" i="16"/>
  <c r="I16" i="16"/>
  <c r="I17" i="16"/>
  <c r="J17" i="16"/>
  <c r="J16" i="16"/>
  <c r="K16" i="16"/>
  <c r="D16" i="16"/>
  <c r="C18" i="16"/>
  <c r="D18" i="16"/>
  <c r="C20" i="16"/>
  <c r="H20" i="16"/>
  <c r="I20" i="16"/>
  <c r="I21" i="16"/>
  <c r="J21" i="16"/>
  <c r="J20" i="16"/>
  <c r="K20" i="16"/>
  <c r="D20" i="16"/>
  <c r="C22" i="16"/>
  <c r="D22" i="16"/>
  <c r="C24" i="16"/>
  <c r="H24" i="16"/>
  <c r="I24" i="16"/>
  <c r="I25" i="16"/>
  <c r="J25" i="16"/>
  <c r="J24" i="16"/>
  <c r="K24" i="16"/>
  <c r="D24" i="16"/>
  <c r="M13" i="16"/>
  <c r="M12" i="16"/>
  <c r="M9" i="16"/>
  <c r="M8" i="16"/>
  <c r="M5" i="16"/>
  <c r="M4" i="16"/>
  <c r="C78" i="2"/>
  <c r="H78" i="2"/>
  <c r="I78" i="2"/>
  <c r="I79" i="2"/>
  <c r="J79" i="2"/>
  <c r="J78" i="2"/>
  <c r="K78" i="2"/>
  <c r="D78" i="2"/>
  <c r="C80" i="2"/>
  <c r="D80" i="2"/>
  <c r="C82" i="2"/>
  <c r="H82" i="2"/>
  <c r="I82" i="2"/>
  <c r="I83" i="2"/>
  <c r="J83" i="2"/>
  <c r="J82" i="2"/>
  <c r="K82" i="2"/>
  <c r="D82" i="2"/>
  <c r="C84" i="2"/>
  <c r="D84" i="2"/>
  <c r="C86" i="2"/>
  <c r="H86" i="2"/>
  <c r="I86" i="2"/>
  <c r="I87" i="2"/>
  <c r="J87" i="2"/>
  <c r="J86" i="2"/>
  <c r="K86" i="2"/>
  <c r="D86" i="2"/>
  <c r="C88" i="2"/>
  <c r="D88" i="2"/>
  <c r="C90" i="2"/>
  <c r="H90" i="2"/>
  <c r="I90" i="2"/>
  <c r="I91" i="2"/>
  <c r="J91" i="2"/>
  <c r="J90" i="2"/>
  <c r="K90" i="2"/>
  <c r="D90" i="2"/>
  <c r="C92" i="2"/>
  <c r="D92" i="2"/>
  <c r="C94" i="2"/>
  <c r="H94" i="2"/>
  <c r="I94" i="2"/>
  <c r="I95" i="2"/>
  <c r="J95" i="2"/>
  <c r="J94" i="2"/>
  <c r="K94" i="2"/>
  <c r="D94" i="2"/>
  <c r="C96" i="2"/>
  <c r="D96" i="2"/>
  <c r="C98" i="2"/>
  <c r="H98" i="2"/>
  <c r="I98" i="2"/>
  <c r="I99" i="2"/>
  <c r="J99" i="2"/>
  <c r="J98" i="2"/>
  <c r="K98" i="2"/>
  <c r="D98" i="2"/>
  <c r="C66" i="2"/>
  <c r="H66" i="2"/>
  <c r="I66" i="2"/>
  <c r="I67" i="2"/>
  <c r="J67" i="2"/>
  <c r="J66" i="2"/>
  <c r="K66" i="2"/>
  <c r="D66" i="2"/>
  <c r="C68" i="2"/>
  <c r="D68" i="2"/>
  <c r="C70" i="2"/>
  <c r="H70" i="2"/>
  <c r="I70" i="2"/>
  <c r="I71" i="2"/>
  <c r="J71" i="2"/>
  <c r="J70" i="2"/>
  <c r="K70" i="2"/>
  <c r="D70" i="2"/>
  <c r="C72" i="2"/>
  <c r="D72" i="2"/>
  <c r="C74" i="2"/>
  <c r="H74" i="2"/>
  <c r="I74" i="2"/>
  <c r="I75" i="2"/>
  <c r="J75" i="2"/>
  <c r="J74" i="2"/>
  <c r="K74" i="2"/>
  <c r="D74" i="2"/>
  <c r="C28" i="2"/>
  <c r="H28" i="2"/>
  <c r="I28" i="2"/>
  <c r="I29" i="2"/>
  <c r="J29" i="2"/>
  <c r="J28" i="2"/>
  <c r="K28" i="2"/>
  <c r="D28" i="2"/>
  <c r="C30" i="2"/>
  <c r="D30" i="2"/>
  <c r="C32" i="2"/>
  <c r="H32" i="2"/>
  <c r="I32" i="2"/>
  <c r="I33" i="2"/>
  <c r="J33" i="2"/>
  <c r="J32" i="2"/>
  <c r="K32" i="2"/>
  <c r="D32" i="2"/>
  <c r="C34" i="2"/>
  <c r="D34" i="2"/>
  <c r="C36" i="2"/>
  <c r="H36" i="2"/>
  <c r="I36" i="2"/>
  <c r="I37" i="2"/>
  <c r="J37" i="2"/>
  <c r="J36" i="2"/>
  <c r="K36" i="2"/>
  <c r="D36" i="2"/>
  <c r="C38" i="2"/>
  <c r="D38" i="2"/>
  <c r="C40" i="2"/>
  <c r="H40" i="2"/>
  <c r="I40" i="2"/>
  <c r="I41" i="2"/>
  <c r="J41" i="2"/>
  <c r="J40" i="2"/>
  <c r="K40" i="2"/>
  <c r="D40" i="2"/>
  <c r="C42" i="2"/>
  <c r="D42" i="2"/>
  <c r="C44" i="2"/>
  <c r="H44" i="2"/>
  <c r="I44" i="2"/>
  <c r="I45" i="2"/>
  <c r="J45" i="2"/>
  <c r="J44" i="2"/>
  <c r="K44" i="2"/>
  <c r="D44" i="2"/>
  <c r="C46" i="2"/>
  <c r="D46" i="2"/>
  <c r="C16" i="2"/>
  <c r="H16" i="2"/>
  <c r="I16" i="2"/>
  <c r="I17" i="2"/>
  <c r="J17" i="2"/>
  <c r="J16" i="2"/>
  <c r="K16" i="2"/>
  <c r="D16" i="2"/>
  <c r="C18" i="2"/>
  <c r="D18" i="2"/>
  <c r="C20" i="2"/>
  <c r="H20" i="2"/>
  <c r="I20" i="2"/>
  <c r="I21" i="2"/>
  <c r="J21" i="2"/>
  <c r="J20" i="2"/>
  <c r="K20" i="2"/>
  <c r="D20" i="2"/>
  <c r="C22" i="2"/>
  <c r="D22" i="2"/>
  <c r="M13" i="2"/>
  <c r="M9" i="2"/>
  <c r="M5" i="2"/>
  <c r="C48" i="2"/>
  <c r="H48" i="2"/>
  <c r="I48" i="2"/>
  <c r="I49" i="2"/>
  <c r="J49" i="2"/>
  <c r="J48" i="2"/>
  <c r="K48" i="2"/>
  <c r="D48" i="2"/>
  <c r="M4" i="2"/>
  <c r="M8" i="2"/>
  <c r="C24" i="2"/>
  <c r="H24" i="2"/>
  <c r="I24" i="2"/>
  <c r="I25" i="2"/>
  <c r="J25" i="2"/>
  <c r="J24" i="2"/>
  <c r="K24" i="2"/>
  <c r="D24" i="2"/>
  <c r="M12" i="2"/>
</calcChain>
</file>

<file path=xl/sharedStrings.xml><?xml version="1.0" encoding="utf-8"?>
<sst xmlns="http://schemas.openxmlformats.org/spreadsheetml/2006/main" count="291" uniqueCount="42">
  <si>
    <t>MINUT</t>
  </si>
  <si>
    <t>PAUZA MECI IN MINUTE</t>
  </si>
  <si>
    <t>PAUZA INTRE MECIURI IN MINUTE</t>
  </si>
  <si>
    <t>REPRIZA IN MINUTE</t>
  </si>
  <si>
    <t>Repriza 1</t>
  </si>
  <si>
    <t>Repriza 2</t>
  </si>
  <si>
    <t xml:space="preserve">Pauza INTRE MECIURI   </t>
  </si>
  <si>
    <t>vs</t>
  </si>
  <si>
    <t>A</t>
  </si>
  <si>
    <t>B</t>
  </si>
  <si>
    <t>GRUPA</t>
  </si>
  <si>
    <t xml:space="preserve">GRUPA </t>
  </si>
  <si>
    <t>B1</t>
  </si>
  <si>
    <t>B2</t>
  </si>
  <si>
    <t>REPRIZA IN MINUTE -div</t>
  </si>
  <si>
    <t>MECIUL    2</t>
  </si>
  <si>
    <t>PAUZA div  MECI IN MINUTE</t>
  </si>
  <si>
    <t>A1</t>
  </si>
  <si>
    <t>A2</t>
  </si>
  <si>
    <t>A3</t>
  </si>
  <si>
    <t>PAUZA INTRE MECIURI div IN MINUTE</t>
  </si>
  <si>
    <t>MECIUL    1</t>
  </si>
  <si>
    <t>MECIUL    3</t>
  </si>
  <si>
    <t>B3</t>
  </si>
  <si>
    <t>MECIUL    4</t>
  </si>
  <si>
    <t>MECIUL    5</t>
  </si>
  <si>
    <t>MECIUL    6</t>
  </si>
  <si>
    <t>TEREN 1 - U10 BAIETI</t>
  </si>
  <si>
    <t>TEREN 4 - U12 FETE</t>
  </si>
  <si>
    <t>TEREN 2 - U10 BAIETI</t>
  </si>
  <si>
    <t>TEREN 3 - U10 FETE</t>
  </si>
  <si>
    <t>TEREN 4 - U10 FETE</t>
  </si>
  <si>
    <t>TEREN 1 - U12 BAIETI</t>
  </si>
  <si>
    <t>TEREN 2 - U12 BAIETI</t>
  </si>
  <si>
    <t>TEREN 3 - U12 FETE</t>
  </si>
  <si>
    <t>TRAGERE LA SORTI GRUPE</t>
  </si>
  <si>
    <t>LOC 1 GR.A</t>
  </si>
  <si>
    <t>LOC 1 GR.B</t>
  </si>
  <si>
    <t>FINALA U12</t>
  </si>
  <si>
    <t>FINALA U12 FETE</t>
  </si>
  <si>
    <t>FINALA U10 BAIETI</t>
  </si>
  <si>
    <t>FINALA U10 FETE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</si>
</sst>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#,##0.000000000000000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4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Fill="1" applyAlignment="1">
      <alignment horizontal="center"/>
    </xf>
    <xf numFmtId="4" fontId="2" fillId="0" borderId="0" xfId="0" applyNumberFormat="1" applyFont="1" applyAlignment="1">
      <alignment horizontal="right"/>
    </xf>
    <xf numFmtId="0" fontId="3" fillId="0" borderId="0" xfId="0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5" fillId="0" borderId="1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7" fillId="0" borderId="0" xfId="0" applyFont="1"/>
    <xf numFmtId="164" fontId="8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99"/>
      <color rgb="FF33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workbookViewId="0">
      <selection activeCell="E84" sqref="E84"/>
    </sheetView>
  </sheetViews>
  <sheetFormatPr defaultRowHeight="12.5" x14ac:dyDescent="0.25"/>
  <cols>
    <col min="1" max="1" width="35" customWidth="1"/>
    <col min="2" max="2" width="22" style="6" customWidth="1"/>
  </cols>
  <sheetData>
    <row r="1" spans="1:2" x14ac:dyDescent="0.25">
      <c r="A1" t="s">
        <v>0</v>
      </c>
      <c r="B1" s="6">
        <v>6.9443640689300398E-4</v>
      </c>
    </row>
    <row r="2" spans="1:2" x14ac:dyDescent="0.25">
      <c r="A2" t="s">
        <v>1</v>
      </c>
      <c r="B2" s="6">
        <v>5</v>
      </c>
    </row>
    <row r="3" spans="1:2" x14ac:dyDescent="0.25">
      <c r="A3" t="s">
        <v>2</v>
      </c>
      <c r="B3" s="6">
        <v>10</v>
      </c>
    </row>
    <row r="4" spans="1:2" x14ac:dyDescent="0.25">
      <c r="A4" t="s">
        <v>3</v>
      </c>
      <c r="B4" s="6">
        <v>15</v>
      </c>
    </row>
    <row r="5" spans="1:2" x14ac:dyDescent="0.25">
      <c r="A5" s="11" t="s">
        <v>14</v>
      </c>
      <c r="B5" s="6">
        <v>15</v>
      </c>
    </row>
    <row r="6" spans="1:2" x14ac:dyDescent="0.25">
      <c r="A6" s="11" t="s">
        <v>16</v>
      </c>
      <c r="B6" s="6">
        <v>5</v>
      </c>
    </row>
    <row r="7" spans="1:2" x14ac:dyDescent="0.25">
      <c r="A7" s="11" t="s">
        <v>20</v>
      </c>
      <c r="B7" s="6">
        <v>10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9"/>
  <sheetViews>
    <sheetView tabSelected="1" zoomScale="75" workbookViewId="0">
      <selection activeCell="O13" sqref="O13"/>
    </sheetView>
  </sheetViews>
  <sheetFormatPr defaultRowHeight="13" x14ac:dyDescent="0.3"/>
  <cols>
    <col min="1" max="1" width="36.453125" customWidth="1"/>
    <col min="2" max="2" width="13.453125" bestFit="1" customWidth="1"/>
    <col min="3" max="3" width="14.1796875" style="5" customWidth="1"/>
    <col min="4" max="4" width="13.1796875" style="5" customWidth="1"/>
    <col min="5" max="5" width="36.7265625" style="27" customWidth="1"/>
    <col min="6" max="6" width="6" style="28" customWidth="1"/>
    <col min="7" max="7" width="29.81640625" style="27" customWidth="1"/>
    <col min="8" max="11" width="8.7265625" style="9" customWidth="1"/>
    <col min="12" max="12" width="8.7265625" style="1" hidden="1" customWidth="1"/>
    <col min="13" max="13" width="11.453125" hidden="1" customWidth="1"/>
  </cols>
  <sheetData>
    <row r="1" spans="1:13" ht="15" customHeight="1" x14ac:dyDescent="0.3">
      <c r="A1" s="45" t="s">
        <v>35</v>
      </c>
      <c r="B1" s="45" t="s">
        <v>11</v>
      </c>
      <c r="C1" s="46">
        <f>TIMEVALUE("13:40")</f>
        <v>0.56944444444444442</v>
      </c>
      <c r="D1" s="46">
        <f>C1+20*PARAMETRI!B1</f>
        <v>0.58333317258230455</v>
      </c>
      <c r="E1" s="24"/>
      <c r="F1" s="25"/>
      <c r="G1" s="24"/>
      <c r="H1" s="13"/>
      <c r="I1" s="13"/>
      <c r="J1" s="13"/>
      <c r="K1" s="13"/>
    </row>
    <row r="2" spans="1:13" ht="15" customHeight="1" x14ac:dyDescent="0.4">
      <c r="A2" s="14"/>
      <c r="B2" s="14"/>
      <c r="C2" s="12"/>
      <c r="D2" s="12"/>
      <c r="E2" s="24"/>
      <c r="F2" s="32" t="s">
        <v>27</v>
      </c>
      <c r="G2" s="24"/>
      <c r="H2" s="13"/>
      <c r="I2" s="13"/>
      <c r="J2" s="13"/>
      <c r="K2" s="13"/>
    </row>
    <row r="3" spans="1:13" ht="15" customHeight="1" x14ac:dyDescent="0.3">
      <c r="A3" s="14"/>
      <c r="B3" s="14"/>
      <c r="C3" s="15"/>
      <c r="D3" s="15"/>
      <c r="E3" s="24"/>
      <c r="F3" s="25"/>
      <c r="G3" s="24"/>
      <c r="H3" s="54" t="s">
        <v>4</v>
      </c>
      <c r="I3" s="54"/>
      <c r="J3" s="54" t="s">
        <v>5</v>
      </c>
      <c r="K3" s="54"/>
      <c r="L3" s="1" t="s">
        <v>10</v>
      </c>
    </row>
    <row r="4" spans="1:13" s="7" customFormat="1" ht="14" x14ac:dyDescent="0.25">
      <c r="A4" s="36" t="s">
        <v>21</v>
      </c>
      <c r="B4" s="37" t="s">
        <v>8</v>
      </c>
      <c r="C4" s="38">
        <f>D1</f>
        <v>0.58333317258230455</v>
      </c>
      <c r="D4" s="38">
        <f>K4</f>
        <v>0.60763844682355961</v>
      </c>
      <c r="E4" s="35" t="s">
        <v>18</v>
      </c>
      <c r="F4" s="30" t="s">
        <v>7</v>
      </c>
      <c r="G4" s="35" t="s">
        <v>19</v>
      </c>
      <c r="H4" s="17">
        <f>C4</f>
        <v>0.58333317258230455</v>
      </c>
      <c r="I4" s="17">
        <f>H4+PARAMETRI!B$1*PARAMETRI!B$5</f>
        <v>0.59374971868569959</v>
      </c>
      <c r="J4" s="17">
        <f>J5</f>
        <v>0.59722190072016457</v>
      </c>
      <c r="K4" s="17">
        <f>J4+PARAMETRI!B$1*PARAMETRI!B$5</f>
        <v>0.60763844682355961</v>
      </c>
      <c r="L4" s="4" t="s">
        <v>8</v>
      </c>
      <c r="M4" s="8">
        <f>D4-C4</f>
        <v>2.4305274241255059E-2</v>
      </c>
    </row>
    <row r="5" spans="1:13" s="2" customFormat="1" ht="15" customHeight="1" x14ac:dyDescent="0.3">
      <c r="A5" s="18"/>
      <c r="B5" s="23"/>
      <c r="C5" s="15"/>
      <c r="D5" s="15"/>
      <c r="E5" s="26"/>
      <c r="F5" s="31"/>
      <c r="G5" s="26"/>
      <c r="H5" s="19"/>
      <c r="I5" s="20">
        <f>I4</f>
        <v>0.59374971868569959</v>
      </c>
      <c r="J5" s="21">
        <f>I5+PARAMETRI!B$1*PARAMETRI!B$6</f>
        <v>0.59722190072016457</v>
      </c>
      <c r="K5" s="19"/>
      <c r="L5" s="10"/>
      <c r="M5" s="3">
        <f>D5-C5</f>
        <v>0</v>
      </c>
    </row>
    <row r="6" spans="1:13" s="2" customFormat="1" ht="15" customHeight="1" x14ac:dyDescent="0.3">
      <c r="A6" s="18" t="s">
        <v>6</v>
      </c>
      <c r="B6" s="23"/>
      <c r="C6" s="15">
        <f>D4</f>
        <v>0.60763844682355961</v>
      </c>
      <c r="D6" s="15">
        <f>C6+PARAMETRI!B$1*10</f>
        <v>0.61458281089248967</v>
      </c>
      <c r="E6" s="26"/>
      <c r="F6" s="31"/>
      <c r="G6" s="26"/>
      <c r="H6" s="19"/>
      <c r="I6" s="13"/>
      <c r="J6" s="13"/>
      <c r="K6" s="19"/>
      <c r="L6" s="10"/>
      <c r="M6" s="3"/>
    </row>
    <row r="7" spans="1:13" s="2" customFormat="1" ht="15" customHeight="1" x14ac:dyDescent="0.3">
      <c r="A7" s="18"/>
      <c r="B7" s="23"/>
      <c r="C7" s="15"/>
      <c r="D7" s="15"/>
      <c r="E7" s="26"/>
      <c r="F7" s="31"/>
      <c r="G7" s="26"/>
      <c r="H7" s="19"/>
      <c r="I7" s="13"/>
      <c r="J7" s="13"/>
      <c r="K7" s="19"/>
      <c r="L7" s="10"/>
      <c r="M7" s="3"/>
    </row>
    <row r="8" spans="1:13" s="7" customFormat="1" ht="15" customHeight="1" x14ac:dyDescent="0.25">
      <c r="A8" s="36" t="s">
        <v>15</v>
      </c>
      <c r="B8" s="37" t="s">
        <v>8</v>
      </c>
      <c r="C8" s="38">
        <f>D6</f>
        <v>0.61458281089248967</v>
      </c>
      <c r="D8" s="38">
        <f>K8</f>
        <v>0.63888808513374473</v>
      </c>
      <c r="E8" s="35" t="s">
        <v>17</v>
      </c>
      <c r="F8" s="30" t="s">
        <v>7</v>
      </c>
      <c r="G8" s="35" t="s">
        <v>18</v>
      </c>
      <c r="H8" s="17">
        <f>C8</f>
        <v>0.61458281089248967</v>
      </c>
      <c r="I8" s="17">
        <f>H8+PARAMETRI!B$1*PARAMETRI!B$5</f>
        <v>0.62499935699588471</v>
      </c>
      <c r="J8" s="17">
        <f>J9</f>
        <v>0.62847153903034969</v>
      </c>
      <c r="K8" s="17">
        <f>J8+PARAMETRI!B$1*PARAMETRI!B$5</f>
        <v>0.63888808513374473</v>
      </c>
      <c r="L8" s="4" t="s">
        <v>8</v>
      </c>
      <c r="M8" s="8">
        <f>D8-C8</f>
        <v>2.4305274241255059E-2</v>
      </c>
    </row>
    <row r="9" spans="1:13" s="2" customFormat="1" ht="15" customHeight="1" x14ac:dyDescent="0.3">
      <c r="A9" s="18"/>
      <c r="B9" s="23"/>
      <c r="C9" s="15"/>
      <c r="D9" s="15"/>
      <c r="E9" s="26"/>
      <c r="F9" s="31"/>
      <c r="G9" s="26"/>
      <c r="H9" s="19"/>
      <c r="I9" s="20">
        <f>I8</f>
        <v>0.62499935699588471</v>
      </c>
      <c r="J9" s="21">
        <f>I9+PARAMETRI!B$1*PARAMETRI!B$6</f>
        <v>0.62847153903034969</v>
      </c>
      <c r="K9" s="19"/>
      <c r="L9" s="10"/>
      <c r="M9" s="3">
        <f>D9-C9</f>
        <v>0</v>
      </c>
    </row>
    <row r="10" spans="1:13" s="2" customFormat="1" ht="15" customHeight="1" x14ac:dyDescent="0.35">
      <c r="A10" s="18" t="s">
        <v>6</v>
      </c>
      <c r="B10" s="23"/>
      <c r="C10" s="33">
        <f>D8</f>
        <v>0.63888808513374473</v>
      </c>
      <c r="D10" s="33">
        <f>C10+PARAMETRI!B$1*PARAMETRI!B$7</f>
        <v>0.6458324492026748</v>
      </c>
      <c r="E10" s="26"/>
      <c r="F10" s="31"/>
      <c r="G10" s="26"/>
      <c r="H10" s="19"/>
      <c r="I10" s="13"/>
      <c r="J10" s="13"/>
      <c r="K10" s="19"/>
      <c r="L10" s="10"/>
      <c r="M10" s="3"/>
    </row>
    <row r="11" spans="1:13" s="2" customFormat="1" ht="15" customHeight="1" x14ac:dyDescent="0.3">
      <c r="A11" s="18"/>
      <c r="B11" s="23"/>
      <c r="C11" s="15"/>
      <c r="D11" s="15"/>
      <c r="E11" s="26"/>
      <c r="F11" s="31"/>
      <c r="G11" s="26"/>
      <c r="H11" s="19"/>
      <c r="I11" s="13"/>
      <c r="J11" s="13"/>
      <c r="K11" s="19"/>
      <c r="L11" s="10"/>
      <c r="M11" s="3"/>
    </row>
    <row r="12" spans="1:13" s="7" customFormat="1" ht="15" customHeight="1" x14ac:dyDescent="0.25">
      <c r="A12" s="36" t="s">
        <v>22</v>
      </c>
      <c r="B12" s="37" t="s">
        <v>8</v>
      </c>
      <c r="C12" s="38">
        <f>D10</f>
        <v>0.6458324492026748</v>
      </c>
      <c r="D12" s="38">
        <f>K12</f>
        <v>0.67013772344392986</v>
      </c>
      <c r="E12" s="35" t="s">
        <v>19</v>
      </c>
      <c r="F12" s="30" t="s">
        <v>7</v>
      </c>
      <c r="G12" s="35" t="s">
        <v>17</v>
      </c>
      <c r="H12" s="17">
        <f>C12</f>
        <v>0.6458324492026748</v>
      </c>
      <c r="I12" s="17">
        <f>H12+PARAMETRI!B$1*PARAMETRI!B$5</f>
        <v>0.65624899530606984</v>
      </c>
      <c r="J12" s="17">
        <f>J13</f>
        <v>0.65972117734053481</v>
      </c>
      <c r="K12" s="17">
        <f>J12+PARAMETRI!B$1*PARAMETRI!B$5</f>
        <v>0.67013772344392986</v>
      </c>
      <c r="L12" s="4" t="s">
        <v>8</v>
      </c>
      <c r="M12" s="8">
        <f>D12-C12</f>
        <v>2.4305274241255059E-2</v>
      </c>
    </row>
    <row r="13" spans="1:13" s="2" customFormat="1" ht="15" customHeight="1" x14ac:dyDescent="0.3">
      <c r="A13" s="18"/>
      <c r="B13" s="18"/>
      <c r="C13" s="15"/>
      <c r="D13" s="15"/>
      <c r="E13" s="26"/>
      <c r="F13" s="31"/>
      <c r="G13" s="26"/>
      <c r="H13" s="19"/>
      <c r="I13" s="20">
        <f>I12</f>
        <v>0.65624899530606984</v>
      </c>
      <c r="J13" s="21">
        <f>I13+PARAMETRI!B$1*PARAMETRI!B$6</f>
        <v>0.65972117734053481</v>
      </c>
      <c r="K13" s="19"/>
      <c r="L13" s="10"/>
      <c r="M13" s="3">
        <f>D13-C13</f>
        <v>0</v>
      </c>
    </row>
    <row r="14" spans="1:13" s="2" customFormat="1" ht="15" customHeight="1" x14ac:dyDescent="0.3">
      <c r="A14" s="18" t="s">
        <v>6</v>
      </c>
      <c r="B14" s="23"/>
      <c r="C14" s="15">
        <f>D12</f>
        <v>0.67013772344392986</v>
      </c>
      <c r="D14" s="15">
        <f>C14+PARAMETRI!B$1*15</f>
        <v>0.6805542695473249</v>
      </c>
      <c r="E14" s="26"/>
      <c r="F14" s="31"/>
      <c r="G14" s="26"/>
      <c r="H14" s="19"/>
      <c r="I14" s="13"/>
      <c r="J14" s="13"/>
      <c r="K14" s="19"/>
      <c r="L14" s="10"/>
      <c r="M14" s="3"/>
    </row>
    <row r="15" spans="1:13" s="2" customFormat="1" ht="15" customHeight="1" x14ac:dyDescent="0.3">
      <c r="A15" s="18"/>
      <c r="B15" s="23"/>
      <c r="C15" s="15"/>
      <c r="D15" s="15"/>
      <c r="E15" s="26"/>
      <c r="F15" s="31"/>
      <c r="G15" s="26"/>
      <c r="H15" s="19"/>
      <c r="I15" s="13"/>
      <c r="J15" s="13"/>
      <c r="K15" s="19"/>
      <c r="L15" s="10"/>
      <c r="M15" s="3"/>
    </row>
    <row r="16" spans="1:13" s="2" customFormat="1" ht="27" customHeight="1" x14ac:dyDescent="0.3">
      <c r="A16" s="39" t="s">
        <v>40</v>
      </c>
      <c r="B16" s="40" t="s">
        <v>8</v>
      </c>
      <c r="C16" s="41">
        <f>D14</f>
        <v>0.6805542695473249</v>
      </c>
      <c r="D16" s="41">
        <f>K16</f>
        <v>0.70485954378857996</v>
      </c>
      <c r="E16" s="42" t="s">
        <v>36</v>
      </c>
      <c r="F16" s="43" t="s">
        <v>7</v>
      </c>
      <c r="G16" s="42" t="s">
        <v>37</v>
      </c>
      <c r="H16" s="44">
        <f>C16</f>
        <v>0.6805542695473249</v>
      </c>
      <c r="I16" s="44">
        <f>H16+PARAMETRI!B$1*PARAMETRI!B$5</f>
        <v>0.69097081565071994</v>
      </c>
      <c r="J16" s="44">
        <f>J17</f>
        <v>0.69444299768518492</v>
      </c>
      <c r="K16" s="44">
        <f>J16+PARAMETRI!B$1*PARAMETRI!B$5</f>
        <v>0.70485954378857996</v>
      </c>
      <c r="L16" s="10"/>
      <c r="M16" s="3"/>
    </row>
    <row r="17" spans="1:13" s="2" customFormat="1" ht="15" customHeight="1" x14ac:dyDescent="0.3">
      <c r="A17" s="18"/>
      <c r="B17" s="18"/>
      <c r="C17" s="15"/>
      <c r="D17" s="15"/>
      <c r="E17" s="26"/>
      <c r="F17" s="31"/>
      <c r="G17" s="26"/>
      <c r="H17" s="19"/>
      <c r="I17" s="20">
        <f>I16</f>
        <v>0.69097081565071994</v>
      </c>
      <c r="J17" s="21">
        <f>I17+PARAMETRI!B$1*PARAMETRI!B$6</f>
        <v>0.69444299768518492</v>
      </c>
      <c r="K17" s="19"/>
      <c r="L17" s="10"/>
      <c r="M17" s="3"/>
    </row>
    <row r="18" spans="1:13" s="2" customFormat="1" ht="15" hidden="1" customHeight="1" x14ac:dyDescent="0.35">
      <c r="A18" s="18" t="s">
        <v>6</v>
      </c>
      <c r="B18" s="23"/>
      <c r="C18" s="33">
        <f>D16</f>
        <v>0.70485954378857996</v>
      </c>
      <c r="D18" s="33">
        <f>C18+PARAMETRI!B$1*PARAMETRI!B$7</f>
        <v>0.71180390785751002</v>
      </c>
      <c r="E18" s="26"/>
      <c r="F18" s="31"/>
      <c r="G18" s="26"/>
      <c r="H18" s="19"/>
      <c r="I18" s="13"/>
      <c r="J18" s="13"/>
      <c r="K18" s="19"/>
      <c r="L18" s="10"/>
      <c r="M18" s="3"/>
    </row>
    <row r="19" spans="1:13" s="2" customFormat="1" ht="15" hidden="1" customHeight="1" x14ac:dyDescent="0.3">
      <c r="A19" s="18"/>
      <c r="B19" s="23"/>
      <c r="C19" s="15"/>
      <c r="D19" s="15"/>
      <c r="E19" s="26"/>
      <c r="F19" s="31"/>
      <c r="G19" s="26"/>
      <c r="H19" s="19"/>
      <c r="I19" s="13"/>
      <c r="J19" s="13"/>
      <c r="K19" s="19"/>
      <c r="L19" s="10"/>
      <c r="M19" s="3"/>
    </row>
    <row r="20" spans="1:13" s="2" customFormat="1" ht="15" hidden="1" customHeight="1" x14ac:dyDescent="0.3">
      <c r="A20" s="29" t="s">
        <v>25</v>
      </c>
      <c r="B20" s="22" t="s">
        <v>8</v>
      </c>
      <c r="C20" s="16">
        <f>D18</f>
        <v>0.71180390785751002</v>
      </c>
      <c r="D20" s="16">
        <f>K20</f>
        <v>0.73610918209876508</v>
      </c>
      <c r="E20" s="35"/>
      <c r="F20" s="30" t="s">
        <v>7</v>
      </c>
      <c r="G20" s="35"/>
      <c r="H20" s="17">
        <f>C20</f>
        <v>0.71180390785751002</v>
      </c>
      <c r="I20" s="17">
        <f>H20+PARAMETRI!B$1*PARAMETRI!B$5</f>
        <v>0.72222045396090506</v>
      </c>
      <c r="J20" s="17">
        <f>J21</f>
        <v>0.72569263599537004</v>
      </c>
      <c r="K20" s="17">
        <f>J20+PARAMETRI!B$1*PARAMETRI!B$5</f>
        <v>0.73610918209876508</v>
      </c>
      <c r="L20" s="10"/>
      <c r="M20" s="3"/>
    </row>
    <row r="21" spans="1:13" s="2" customFormat="1" ht="15" hidden="1" customHeight="1" x14ac:dyDescent="0.3">
      <c r="A21" s="18"/>
      <c r="B21" s="18"/>
      <c r="C21" s="15"/>
      <c r="D21" s="15"/>
      <c r="E21" s="26"/>
      <c r="F21" s="31"/>
      <c r="G21" s="26"/>
      <c r="H21" s="19"/>
      <c r="I21" s="20">
        <f>I20</f>
        <v>0.72222045396090506</v>
      </c>
      <c r="J21" s="21">
        <f>I21+PARAMETRI!B$1*PARAMETRI!B$6</f>
        <v>0.72569263599537004</v>
      </c>
      <c r="K21" s="19"/>
      <c r="L21" s="10"/>
      <c r="M21" s="3"/>
    </row>
    <row r="22" spans="1:13" s="2" customFormat="1" ht="15" hidden="1" customHeight="1" x14ac:dyDescent="0.3">
      <c r="A22" s="18" t="s">
        <v>6</v>
      </c>
      <c r="B22" s="23"/>
      <c r="C22" s="15">
        <f>D20</f>
        <v>0.73610918209876508</v>
      </c>
      <c r="D22" s="15">
        <f>C22+PARAMETRI!B$1*10</f>
        <v>0.74305354616769514</v>
      </c>
      <c r="E22" s="26"/>
      <c r="F22" s="31"/>
      <c r="G22" s="26"/>
      <c r="H22" s="19"/>
      <c r="I22" s="13"/>
      <c r="J22" s="13"/>
      <c r="K22" s="19"/>
      <c r="L22" s="10"/>
      <c r="M22" s="3"/>
    </row>
    <row r="23" spans="1:13" s="2" customFormat="1" ht="15" hidden="1" customHeight="1" x14ac:dyDescent="0.3">
      <c r="A23" s="18"/>
      <c r="B23" s="23"/>
      <c r="C23" s="15"/>
      <c r="D23" s="15"/>
      <c r="E23" s="26"/>
      <c r="F23" s="31"/>
      <c r="G23" s="26"/>
      <c r="H23" s="19"/>
      <c r="I23" s="13"/>
      <c r="J23" s="13"/>
      <c r="K23" s="19"/>
      <c r="L23" s="10"/>
      <c r="M23" s="3"/>
    </row>
    <row r="24" spans="1:13" s="2" customFormat="1" ht="26.25" hidden="1" customHeight="1" x14ac:dyDescent="0.3">
      <c r="A24" s="29" t="s">
        <v>26</v>
      </c>
      <c r="B24" s="22" t="s">
        <v>8</v>
      </c>
      <c r="C24" s="16">
        <f>D22</f>
        <v>0.74305354616769514</v>
      </c>
      <c r="D24" s="16">
        <f>K24</f>
        <v>0.7673588204089502</v>
      </c>
      <c r="E24" s="35"/>
      <c r="F24" s="30" t="s">
        <v>7</v>
      </c>
      <c r="G24" s="35"/>
      <c r="H24" s="17">
        <f>C24</f>
        <v>0.74305354616769514</v>
      </c>
      <c r="I24" s="17">
        <f>H24+PARAMETRI!B$1*PARAMETRI!B$5</f>
        <v>0.75347009227109019</v>
      </c>
      <c r="J24" s="17">
        <f>J25</f>
        <v>0.75694227430555516</v>
      </c>
      <c r="K24" s="17">
        <f>J24+PARAMETRI!B$1*PARAMETRI!B$5</f>
        <v>0.7673588204089502</v>
      </c>
      <c r="L24" s="10"/>
      <c r="M24" s="3"/>
    </row>
    <row r="25" spans="1:13" ht="14" hidden="1" x14ac:dyDescent="0.3">
      <c r="A25" s="18"/>
      <c r="B25" s="18"/>
      <c r="C25" s="15"/>
      <c r="D25" s="15"/>
      <c r="E25" s="26"/>
      <c r="F25" s="31"/>
      <c r="G25" s="26"/>
      <c r="H25" s="19"/>
      <c r="I25" s="20">
        <f>I24</f>
        <v>0.75347009227109019</v>
      </c>
      <c r="J25" s="21">
        <f>I25+PARAMETRI!B$1*PARAMETRI!B$6</f>
        <v>0.75694227430555516</v>
      </c>
      <c r="K25" s="19"/>
    </row>
    <row r="26" spans="1:13" ht="18" x14ac:dyDescent="0.4">
      <c r="A26" s="14"/>
      <c r="B26" s="53" t="s">
        <v>10</v>
      </c>
      <c r="C26" s="15"/>
      <c r="D26" s="15"/>
      <c r="E26" s="26"/>
      <c r="F26" s="32" t="s">
        <v>29</v>
      </c>
      <c r="G26" s="26"/>
      <c r="H26" s="13"/>
      <c r="I26" s="13"/>
      <c r="J26" s="13"/>
      <c r="K26" s="13"/>
    </row>
    <row r="27" spans="1:13" ht="14" x14ac:dyDescent="0.3">
      <c r="A27" s="14"/>
      <c r="B27" s="14"/>
      <c r="C27" s="15"/>
      <c r="D27" s="15"/>
      <c r="E27" s="24"/>
      <c r="F27" s="25"/>
      <c r="G27" s="24"/>
      <c r="H27" s="54" t="s">
        <v>4</v>
      </c>
      <c r="I27" s="54"/>
      <c r="J27" s="54" t="s">
        <v>5</v>
      </c>
      <c r="K27" s="54"/>
    </row>
    <row r="28" spans="1:13" ht="14" x14ac:dyDescent="0.25">
      <c r="A28" s="36" t="s">
        <v>21</v>
      </c>
      <c r="B28" s="37" t="s">
        <v>9</v>
      </c>
      <c r="C28" s="38">
        <f>C4+PARAMETRI!B1*0</f>
        <v>0.58333317258230455</v>
      </c>
      <c r="D28" s="38">
        <f>K28</f>
        <v>0.60763844682355961</v>
      </c>
      <c r="E28" s="35" t="s">
        <v>13</v>
      </c>
      <c r="F28" s="30" t="s">
        <v>7</v>
      </c>
      <c r="G28" s="35" t="s">
        <v>23</v>
      </c>
      <c r="H28" s="17">
        <f>C28</f>
        <v>0.58333317258230455</v>
      </c>
      <c r="I28" s="17">
        <f>H28+PARAMETRI!B$1*PARAMETRI!B$5</f>
        <v>0.59374971868569959</v>
      </c>
      <c r="J28" s="17">
        <f>J29</f>
        <v>0.59722190072016457</v>
      </c>
      <c r="K28" s="17">
        <f>J28+PARAMETRI!B$1*PARAMETRI!B$5</f>
        <v>0.60763844682355961</v>
      </c>
    </row>
    <row r="29" spans="1:13" ht="14" x14ac:dyDescent="0.3">
      <c r="A29" s="18"/>
      <c r="B29" s="23"/>
      <c r="C29" s="15"/>
      <c r="D29" s="15"/>
      <c r="E29" s="26"/>
      <c r="F29" s="31"/>
      <c r="G29" s="26"/>
      <c r="H29" s="19"/>
      <c r="I29" s="20">
        <f>I28</f>
        <v>0.59374971868569959</v>
      </c>
      <c r="J29" s="21">
        <f>I29+PARAMETRI!B$1*PARAMETRI!B$6</f>
        <v>0.59722190072016457</v>
      </c>
      <c r="K29" s="19"/>
    </row>
    <row r="30" spans="1:13" ht="14" x14ac:dyDescent="0.3">
      <c r="A30" s="18" t="s">
        <v>6</v>
      </c>
      <c r="B30" s="23"/>
      <c r="C30" s="15">
        <f>D28</f>
        <v>0.60763844682355961</v>
      </c>
      <c r="D30" s="15">
        <f>C30+PARAMETRI!B$1*10</f>
        <v>0.61458281089248967</v>
      </c>
      <c r="E30" s="26"/>
      <c r="F30" s="31"/>
      <c r="G30" s="26"/>
      <c r="H30" s="19"/>
      <c r="I30" s="13"/>
      <c r="J30" s="13"/>
      <c r="K30" s="19"/>
    </row>
    <row r="31" spans="1:13" ht="14" x14ac:dyDescent="0.3">
      <c r="A31" s="18"/>
      <c r="B31" s="23"/>
      <c r="C31" s="15"/>
      <c r="D31" s="15"/>
      <c r="E31" s="26"/>
      <c r="F31" s="31"/>
      <c r="G31" s="26"/>
      <c r="H31" s="19"/>
      <c r="I31" s="13"/>
      <c r="J31" s="13"/>
      <c r="K31" s="19"/>
    </row>
    <row r="32" spans="1:13" ht="14" x14ac:dyDescent="0.25">
      <c r="A32" s="36" t="s">
        <v>15</v>
      </c>
      <c r="B32" s="37" t="s">
        <v>9</v>
      </c>
      <c r="C32" s="38">
        <f>D30</f>
        <v>0.61458281089248967</v>
      </c>
      <c r="D32" s="38">
        <f>K32</f>
        <v>0.63888808513374473</v>
      </c>
      <c r="E32" s="35" t="s">
        <v>12</v>
      </c>
      <c r="F32" s="30" t="s">
        <v>7</v>
      </c>
      <c r="G32" s="35" t="s">
        <v>13</v>
      </c>
      <c r="H32" s="17">
        <f>C32</f>
        <v>0.61458281089248967</v>
      </c>
      <c r="I32" s="17">
        <f>H32+PARAMETRI!B$1*PARAMETRI!B$5</f>
        <v>0.62499935699588471</v>
      </c>
      <c r="J32" s="17">
        <f>J33</f>
        <v>0.62847153903034969</v>
      </c>
      <c r="K32" s="17">
        <f>J32+PARAMETRI!B$1*PARAMETRI!B$5</f>
        <v>0.63888808513374473</v>
      </c>
    </row>
    <row r="33" spans="1:11" ht="14" x14ac:dyDescent="0.3">
      <c r="A33" s="18"/>
      <c r="B33" s="23"/>
      <c r="C33" s="15"/>
      <c r="D33" s="15"/>
      <c r="E33" s="26"/>
      <c r="F33" s="31"/>
      <c r="G33" s="26"/>
      <c r="H33" s="19"/>
      <c r="I33" s="20">
        <f>I32</f>
        <v>0.62499935699588471</v>
      </c>
      <c r="J33" s="21">
        <f>I33+PARAMETRI!B$1*PARAMETRI!B$6</f>
        <v>0.62847153903034969</v>
      </c>
      <c r="K33" s="19"/>
    </row>
    <row r="34" spans="1:11" ht="14.5" x14ac:dyDescent="0.35">
      <c r="A34" s="18" t="s">
        <v>6</v>
      </c>
      <c r="B34" s="23"/>
      <c r="C34" s="33">
        <f>D32</f>
        <v>0.63888808513374473</v>
      </c>
      <c r="D34" s="33">
        <f>C34+PARAMETRI!B$1*PARAMETRI!B$7</f>
        <v>0.6458324492026748</v>
      </c>
      <c r="E34" s="26"/>
      <c r="F34" s="31"/>
      <c r="G34" s="26"/>
      <c r="H34" s="19"/>
      <c r="I34" s="13"/>
      <c r="J34" s="13"/>
      <c r="K34" s="19"/>
    </row>
    <row r="35" spans="1:11" ht="14" x14ac:dyDescent="0.3">
      <c r="A35" s="18"/>
      <c r="B35" s="23"/>
      <c r="C35" s="15"/>
      <c r="D35" s="15"/>
      <c r="E35" s="26"/>
      <c r="F35" s="31"/>
      <c r="G35" s="26"/>
      <c r="H35" s="19"/>
      <c r="I35" s="13"/>
      <c r="J35" s="13"/>
      <c r="K35" s="19"/>
    </row>
    <row r="36" spans="1:11" ht="14" x14ac:dyDescent="0.25">
      <c r="A36" s="36" t="s">
        <v>22</v>
      </c>
      <c r="B36" s="37" t="s">
        <v>9</v>
      </c>
      <c r="C36" s="38">
        <f>D34</f>
        <v>0.6458324492026748</v>
      </c>
      <c r="D36" s="38">
        <f>K36</f>
        <v>0.67013772344392986</v>
      </c>
      <c r="E36" s="35" t="s">
        <v>23</v>
      </c>
      <c r="F36" s="30" t="s">
        <v>7</v>
      </c>
      <c r="G36" s="35" t="s">
        <v>12</v>
      </c>
      <c r="H36" s="17">
        <f>C36</f>
        <v>0.6458324492026748</v>
      </c>
      <c r="I36" s="17">
        <f>H36+PARAMETRI!B$1*PARAMETRI!B$5</f>
        <v>0.65624899530606984</v>
      </c>
      <c r="J36" s="17">
        <f>J37</f>
        <v>0.65972117734053481</v>
      </c>
      <c r="K36" s="17">
        <f>J36+PARAMETRI!B$1*PARAMETRI!B$5</f>
        <v>0.67013772344392986</v>
      </c>
    </row>
    <row r="37" spans="1:11" ht="14" x14ac:dyDescent="0.3">
      <c r="A37" s="18"/>
      <c r="B37" s="18"/>
      <c r="C37" s="15"/>
      <c r="D37" s="15"/>
      <c r="E37" s="26"/>
      <c r="F37" s="31"/>
      <c r="G37" s="26"/>
      <c r="H37" s="19"/>
      <c r="I37" s="20">
        <f>I36</f>
        <v>0.65624899530606984</v>
      </c>
      <c r="J37" s="21">
        <f>I37+PARAMETRI!B$1*PARAMETRI!B$6</f>
        <v>0.65972117734053481</v>
      </c>
      <c r="K37" s="19"/>
    </row>
    <row r="38" spans="1:11" ht="14" hidden="1" x14ac:dyDescent="0.3">
      <c r="A38" s="18" t="s">
        <v>6</v>
      </c>
      <c r="B38" s="23"/>
      <c r="C38" s="15">
        <f>D36</f>
        <v>0.67013772344392986</v>
      </c>
      <c r="D38" s="15">
        <f>C38+PARAMETRI!B$1*10</f>
        <v>0.67708208751285992</v>
      </c>
      <c r="E38" s="26"/>
      <c r="F38" s="31"/>
      <c r="G38" s="26"/>
      <c r="H38" s="19"/>
      <c r="I38" s="13"/>
      <c r="J38" s="13"/>
      <c r="K38" s="19"/>
    </row>
    <row r="39" spans="1:11" ht="14" hidden="1" x14ac:dyDescent="0.3">
      <c r="A39" s="18"/>
      <c r="B39" s="23"/>
      <c r="C39" s="15"/>
      <c r="D39" s="15"/>
      <c r="E39" s="26"/>
      <c r="F39" s="31"/>
      <c r="G39" s="26"/>
      <c r="H39" s="19"/>
      <c r="I39" s="13"/>
      <c r="J39" s="13"/>
      <c r="K39" s="19"/>
    </row>
    <row r="40" spans="1:11" ht="14" hidden="1" x14ac:dyDescent="0.25">
      <c r="A40" s="29" t="s">
        <v>24</v>
      </c>
      <c r="B40" s="22" t="s">
        <v>9</v>
      </c>
      <c r="C40" s="16">
        <f>D38</f>
        <v>0.67708208751285992</v>
      </c>
      <c r="D40" s="16">
        <f>K40</f>
        <v>0.70138736175411498</v>
      </c>
      <c r="E40" s="35"/>
      <c r="F40" s="30" t="s">
        <v>7</v>
      </c>
      <c r="G40" s="35"/>
      <c r="H40" s="17">
        <f>C40</f>
        <v>0.67708208751285992</v>
      </c>
      <c r="I40" s="17">
        <f>H40+PARAMETRI!B$1*PARAMETRI!B$5</f>
        <v>0.68749863361625496</v>
      </c>
      <c r="J40" s="17">
        <f>J41</f>
        <v>0.69097081565071994</v>
      </c>
      <c r="K40" s="17">
        <f>J40+PARAMETRI!B$1*PARAMETRI!B$5</f>
        <v>0.70138736175411498</v>
      </c>
    </row>
    <row r="41" spans="1:11" ht="14" hidden="1" x14ac:dyDescent="0.3">
      <c r="A41" s="18"/>
      <c r="B41" s="18"/>
      <c r="C41" s="15"/>
      <c r="D41" s="15"/>
      <c r="E41" s="26"/>
      <c r="F41" s="31"/>
      <c r="G41" s="26"/>
      <c r="H41" s="19"/>
      <c r="I41" s="20">
        <f>I40</f>
        <v>0.68749863361625496</v>
      </c>
      <c r="J41" s="21">
        <f>I41+PARAMETRI!B$1*PARAMETRI!B$6</f>
        <v>0.69097081565071994</v>
      </c>
      <c r="K41" s="19"/>
    </row>
    <row r="42" spans="1:11" ht="14.5" hidden="1" x14ac:dyDescent="0.35">
      <c r="A42" s="18" t="s">
        <v>6</v>
      </c>
      <c r="B42" s="23"/>
      <c r="C42" s="33">
        <f>D40</f>
        <v>0.70138736175411498</v>
      </c>
      <c r="D42" s="33">
        <f>C42+PARAMETRI!B$1*PARAMETRI!B$7</f>
        <v>0.70833172582304504</v>
      </c>
      <c r="E42" s="26"/>
      <c r="F42" s="31"/>
      <c r="G42" s="26"/>
      <c r="H42" s="19"/>
      <c r="I42" s="13"/>
      <c r="J42" s="13"/>
      <c r="K42" s="19"/>
    </row>
    <row r="43" spans="1:11" ht="14" hidden="1" x14ac:dyDescent="0.3">
      <c r="A43" s="18"/>
      <c r="B43" s="23"/>
      <c r="C43" s="15"/>
      <c r="D43" s="15"/>
      <c r="E43" s="26"/>
      <c r="F43" s="31"/>
      <c r="G43" s="26"/>
      <c r="H43" s="19"/>
      <c r="I43" s="13"/>
      <c r="J43" s="13"/>
      <c r="K43" s="19"/>
    </row>
    <row r="44" spans="1:11" ht="14" hidden="1" x14ac:dyDescent="0.25">
      <c r="A44" s="29" t="s">
        <v>25</v>
      </c>
      <c r="B44" s="22" t="s">
        <v>9</v>
      </c>
      <c r="C44" s="16">
        <f>D42</f>
        <v>0.70833172582304504</v>
      </c>
      <c r="D44" s="16">
        <f>K44</f>
        <v>0.7326370000643001</v>
      </c>
      <c r="E44" s="35"/>
      <c r="F44" s="30" t="s">
        <v>7</v>
      </c>
      <c r="G44" s="35"/>
      <c r="H44" s="17">
        <f>C44</f>
        <v>0.70833172582304504</v>
      </c>
      <c r="I44" s="17">
        <f>H44+PARAMETRI!B$1*PARAMETRI!B$5</f>
        <v>0.71874827192644009</v>
      </c>
      <c r="J44" s="17">
        <f>J45</f>
        <v>0.72222045396090506</v>
      </c>
      <c r="K44" s="17">
        <f>J44+PARAMETRI!B$1*PARAMETRI!B$5</f>
        <v>0.7326370000643001</v>
      </c>
    </row>
    <row r="45" spans="1:11" ht="14" hidden="1" x14ac:dyDescent="0.3">
      <c r="A45" s="18"/>
      <c r="B45" s="18"/>
      <c r="C45" s="15"/>
      <c r="D45" s="15"/>
      <c r="E45" s="26"/>
      <c r="F45" s="31"/>
      <c r="G45" s="26"/>
      <c r="H45" s="19"/>
      <c r="I45" s="20">
        <f>I44</f>
        <v>0.71874827192644009</v>
      </c>
      <c r="J45" s="21">
        <f>I45+PARAMETRI!B$1*PARAMETRI!B$6</f>
        <v>0.72222045396090506</v>
      </c>
      <c r="K45" s="19"/>
    </row>
    <row r="46" spans="1:11" ht="14" hidden="1" x14ac:dyDescent="0.3">
      <c r="A46" s="18" t="s">
        <v>6</v>
      </c>
      <c r="B46" s="23"/>
      <c r="C46" s="15">
        <f>D44</f>
        <v>0.7326370000643001</v>
      </c>
      <c r="D46" s="15">
        <f>C46+PARAMETRI!B$1*10</f>
        <v>0.73958136413323017</v>
      </c>
      <c r="E46" s="26"/>
      <c r="F46" s="31"/>
      <c r="G46" s="26"/>
      <c r="H46" s="19"/>
      <c r="I46" s="13"/>
      <c r="J46" s="13"/>
      <c r="K46" s="19"/>
    </row>
    <row r="47" spans="1:11" ht="14" hidden="1" x14ac:dyDescent="0.3">
      <c r="A47" s="18"/>
      <c r="B47" s="23"/>
      <c r="C47" s="15"/>
      <c r="D47" s="15"/>
      <c r="E47" s="26"/>
      <c r="F47" s="31"/>
      <c r="G47" s="26"/>
      <c r="H47" s="19"/>
      <c r="I47" s="13"/>
      <c r="J47" s="13"/>
      <c r="K47" s="19"/>
    </row>
    <row r="48" spans="1:11" ht="14" hidden="1" x14ac:dyDescent="0.25">
      <c r="A48" s="29" t="s">
        <v>26</v>
      </c>
      <c r="B48" s="22" t="s">
        <v>9</v>
      </c>
      <c r="C48" s="16">
        <f>D46</f>
        <v>0.73958136413323017</v>
      </c>
      <c r="D48" s="16">
        <f>K48</f>
        <v>0.76388663837448523</v>
      </c>
      <c r="E48" s="35"/>
      <c r="F48" s="30" t="s">
        <v>7</v>
      </c>
      <c r="G48" s="35"/>
      <c r="H48" s="17">
        <f>C48</f>
        <v>0.73958136413323017</v>
      </c>
      <c r="I48" s="17">
        <f>H48+PARAMETRI!B$1*PARAMETRI!B$5</f>
        <v>0.74999791023662521</v>
      </c>
      <c r="J48" s="17">
        <f>J49</f>
        <v>0.75347009227109019</v>
      </c>
      <c r="K48" s="17">
        <f>J48+PARAMETRI!B$1*PARAMETRI!B$5</f>
        <v>0.76388663837448523</v>
      </c>
    </row>
    <row r="49" spans="1:11" ht="14" hidden="1" x14ac:dyDescent="0.3">
      <c r="A49" s="18"/>
      <c r="B49" s="18"/>
      <c r="C49" s="15"/>
      <c r="D49" s="15"/>
      <c r="E49" s="26"/>
      <c r="F49" s="31"/>
      <c r="G49" s="26"/>
      <c r="H49" s="19"/>
      <c r="I49" s="20">
        <f>I48</f>
        <v>0.74999791023662521</v>
      </c>
      <c r="J49" s="21">
        <f>I49+PARAMETRI!B$1*PARAMETRI!B$6</f>
        <v>0.75347009227109019</v>
      </c>
      <c r="K49" s="19"/>
    </row>
    <row r="50" spans="1:11" ht="18" customHeight="1" x14ac:dyDescent="0.3">
      <c r="H50" s="34"/>
      <c r="I50" s="34"/>
      <c r="J50" s="34"/>
      <c r="K50" s="34"/>
    </row>
    <row r="51" spans="1:11" ht="14" x14ac:dyDescent="0.3">
      <c r="A51" s="45" t="s">
        <v>35</v>
      </c>
      <c r="B51" s="45" t="s">
        <v>11</v>
      </c>
      <c r="C51" s="46">
        <f>TIMEVALUE("13:40")</f>
        <v>0.56944444444444442</v>
      </c>
      <c r="D51" s="46">
        <f>C51+20*PARAMETRI!B1</f>
        <v>0.58333317258230455</v>
      </c>
      <c r="E51" s="24"/>
      <c r="F51" s="25"/>
      <c r="G51" s="24"/>
      <c r="H51" s="13"/>
      <c r="I51" s="13"/>
      <c r="J51" s="13"/>
      <c r="K51" s="13"/>
    </row>
    <row r="52" spans="1:11" ht="18" customHeight="1" x14ac:dyDescent="0.4">
      <c r="A52" s="14"/>
      <c r="B52" s="14"/>
      <c r="C52" s="12"/>
      <c r="D52" s="12"/>
      <c r="E52" s="24"/>
      <c r="F52" s="32" t="s">
        <v>30</v>
      </c>
      <c r="G52" s="24"/>
      <c r="H52" s="13"/>
      <c r="I52" s="13"/>
      <c r="J52" s="13"/>
      <c r="K52" s="13"/>
    </row>
    <row r="53" spans="1:11" ht="14" x14ac:dyDescent="0.3">
      <c r="A53" s="14"/>
      <c r="B53" s="14"/>
      <c r="C53" s="15"/>
      <c r="D53" s="15"/>
      <c r="E53" s="24"/>
      <c r="F53" s="25"/>
      <c r="G53" s="24"/>
      <c r="H53" s="54" t="s">
        <v>4</v>
      </c>
      <c r="I53" s="54"/>
      <c r="J53" s="54" t="s">
        <v>5</v>
      </c>
      <c r="K53" s="54"/>
    </row>
    <row r="54" spans="1:11" ht="14" x14ac:dyDescent="0.25">
      <c r="A54" s="36" t="s">
        <v>21</v>
      </c>
      <c r="B54" s="37" t="s">
        <v>8</v>
      </c>
      <c r="C54" s="38">
        <f>D51</f>
        <v>0.58333317258230455</v>
      </c>
      <c r="D54" s="38">
        <f>K54</f>
        <v>0.60763844682355961</v>
      </c>
      <c r="E54" s="35" t="s">
        <v>18</v>
      </c>
      <c r="F54" s="30" t="s">
        <v>7</v>
      </c>
      <c r="G54" s="35" t="s">
        <v>19</v>
      </c>
      <c r="H54" s="17">
        <f>C54</f>
        <v>0.58333317258230455</v>
      </c>
      <c r="I54" s="17">
        <f>H54+PARAMETRI!B$1*PARAMETRI!B$5</f>
        <v>0.59374971868569959</v>
      </c>
      <c r="J54" s="17">
        <f>J55</f>
        <v>0.59722190072016457</v>
      </c>
      <c r="K54" s="17">
        <f>J54+PARAMETRI!B$1*PARAMETRI!B$5</f>
        <v>0.60763844682355961</v>
      </c>
    </row>
    <row r="55" spans="1:11" ht="14" x14ac:dyDescent="0.3">
      <c r="A55" s="18"/>
      <c r="B55" s="23"/>
      <c r="C55" s="15"/>
      <c r="D55" s="15"/>
      <c r="E55" s="26"/>
      <c r="F55" s="31"/>
      <c r="G55" s="26"/>
      <c r="H55" s="19"/>
      <c r="I55" s="20">
        <f>I54</f>
        <v>0.59374971868569959</v>
      </c>
      <c r="J55" s="21">
        <f>I55+PARAMETRI!B$1*PARAMETRI!B$6</f>
        <v>0.59722190072016457</v>
      </c>
      <c r="K55" s="19"/>
    </row>
    <row r="56" spans="1:11" ht="14" x14ac:dyDescent="0.3">
      <c r="A56" s="18" t="s">
        <v>6</v>
      </c>
      <c r="B56" s="23"/>
      <c r="C56" s="15">
        <f>D54</f>
        <v>0.60763844682355961</v>
      </c>
      <c r="D56" s="15">
        <f>C56+PARAMETRI!B$1*10</f>
        <v>0.61458281089248967</v>
      </c>
      <c r="E56" s="26"/>
      <c r="F56" s="31"/>
      <c r="G56" s="26"/>
      <c r="H56" s="19"/>
      <c r="I56" s="13"/>
      <c r="J56" s="13"/>
      <c r="K56" s="19"/>
    </row>
    <row r="57" spans="1:11" ht="14" x14ac:dyDescent="0.3">
      <c r="A57" s="18"/>
      <c r="B57" s="23"/>
      <c r="C57" s="15"/>
      <c r="D57" s="15"/>
      <c r="E57" s="26"/>
      <c r="F57" s="31"/>
      <c r="G57" s="26"/>
      <c r="H57" s="19"/>
      <c r="I57" s="13"/>
      <c r="J57" s="13"/>
      <c r="K57" s="19"/>
    </row>
    <row r="58" spans="1:11" ht="14" x14ac:dyDescent="0.25">
      <c r="A58" s="36" t="s">
        <v>15</v>
      </c>
      <c r="B58" s="37" t="s">
        <v>8</v>
      </c>
      <c r="C58" s="38">
        <f>D56</f>
        <v>0.61458281089248967</v>
      </c>
      <c r="D58" s="38">
        <f>K58</f>
        <v>0.63888808513374473</v>
      </c>
      <c r="E58" s="35" t="s">
        <v>17</v>
      </c>
      <c r="F58" s="30" t="s">
        <v>7</v>
      </c>
      <c r="G58" s="35" t="s">
        <v>18</v>
      </c>
      <c r="H58" s="17">
        <f>C58</f>
        <v>0.61458281089248967</v>
      </c>
      <c r="I58" s="17">
        <f>H58+PARAMETRI!B$1*PARAMETRI!B$5</f>
        <v>0.62499935699588471</v>
      </c>
      <c r="J58" s="17">
        <f>J59</f>
        <v>0.62847153903034969</v>
      </c>
      <c r="K58" s="17">
        <f>J58+PARAMETRI!B$1*PARAMETRI!B$5</f>
        <v>0.63888808513374473</v>
      </c>
    </row>
    <row r="59" spans="1:11" ht="14" x14ac:dyDescent="0.3">
      <c r="A59" s="18"/>
      <c r="B59" s="23"/>
      <c r="C59" s="15"/>
      <c r="D59" s="15"/>
      <c r="E59" s="26"/>
      <c r="F59" s="31"/>
      <c r="G59" s="26"/>
      <c r="H59" s="19"/>
      <c r="I59" s="20">
        <f>I58</f>
        <v>0.62499935699588471</v>
      </c>
      <c r="J59" s="21">
        <f>I59+PARAMETRI!B$1*PARAMETRI!B$6</f>
        <v>0.62847153903034969</v>
      </c>
      <c r="K59" s="19"/>
    </row>
    <row r="60" spans="1:11" ht="14.5" x14ac:dyDescent="0.35">
      <c r="A60" s="18" t="s">
        <v>6</v>
      </c>
      <c r="B60" s="23"/>
      <c r="C60" s="33">
        <f>D58</f>
        <v>0.63888808513374473</v>
      </c>
      <c r="D60" s="33">
        <f>C60+PARAMETRI!B$1*PARAMETRI!B$7</f>
        <v>0.6458324492026748</v>
      </c>
      <c r="E60" s="26"/>
      <c r="F60" s="31"/>
      <c r="G60" s="26"/>
      <c r="H60" s="19"/>
      <c r="I60" s="13"/>
      <c r="J60" s="13"/>
      <c r="K60" s="19"/>
    </row>
    <row r="61" spans="1:11" ht="14" x14ac:dyDescent="0.3">
      <c r="A61" s="18"/>
      <c r="B61" s="23"/>
      <c r="C61" s="15"/>
      <c r="D61" s="15"/>
      <c r="E61" s="26"/>
      <c r="F61" s="31"/>
      <c r="G61" s="26"/>
      <c r="H61" s="19"/>
      <c r="I61" s="13"/>
      <c r="J61" s="13"/>
      <c r="K61" s="19"/>
    </row>
    <row r="62" spans="1:11" ht="14" x14ac:dyDescent="0.25">
      <c r="A62" s="36" t="s">
        <v>22</v>
      </c>
      <c r="B62" s="37" t="s">
        <v>8</v>
      </c>
      <c r="C62" s="38">
        <f>D60</f>
        <v>0.6458324492026748</v>
      </c>
      <c r="D62" s="38">
        <f>K62</f>
        <v>0.67013772344392986</v>
      </c>
      <c r="E62" s="35" t="s">
        <v>19</v>
      </c>
      <c r="F62" s="30" t="s">
        <v>7</v>
      </c>
      <c r="G62" s="35" t="s">
        <v>17</v>
      </c>
      <c r="H62" s="17">
        <f>C62</f>
        <v>0.6458324492026748</v>
      </c>
      <c r="I62" s="17">
        <f>H62+PARAMETRI!B$1*PARAMETRI!B$5</f>
        <v>0.65624899530606984</v>
      </c>
      <c r="J62" s="17">
        <f>J63</f>
        <v>0.65972117734053481</v>
      </c>
      <c r="K62" s="17">
        <f>J62+PARAMETRI!B$1*PARAMETRI!B$5</f>
        <v>0.67013772344392986</v>
      </c>
    </row>
    <row r="63" spans="1:11" ht="14" x14ac:dyDescent="0.3">
      <c r="A63" s="18"/>
      <c r="B63" s="18"/>
      <c r="C63" s="15"/>
      <c r="D63" s="15"/>
      <c r="E63" s="26"/>
      <c r="F63" s="31"/>
      <c r="G63" s="26"/>
      <c r="H63" s="19"/>
      <c r="I63" s="20">
        <f>I62</f>
        <v>0.65624899530606984</v>
      </c>
      <c r="J63" s="21">
        <f>I63+PARAMETRI!B$1*PARAMETRI!B$6</f>
        <v>0.65972117734053481</v>
      </c>
      <c r="K63" s="19"/>
    </row>
    <row r="64" spans="1:11" ht="14" x14ac:dyDescent="0.3">
      <c r="A64" s="18" t="s">
        <v>6</v>
      </c>
      <c r="B64" s="23"/>
      <c r="C64" s="15">
        <f>D62</f>
        <v>0.67013772344392986</v>
      </c>
      <c r="D64" s="15">
        <f>C64+PARAMETRI!B$1*15</f>
        <v>0.6805542695473249</v>
      </c>
      <c r="E64" s="26"/>
      <c r="F64" s="31"/>
      <c r="G64" s="26"/>
      <c r="H64" s="19"/>
      <c r="I64" s="13"/>
      <c r="J64" s="13"/>
      <c r="K64" s="19"/>
    </row>
    <row r="65" spans="1:11" ht="14" x14ac:dyDescent="0.3">
      <c r="A65" s="18"/>
      <c r="B65" s="23"/>
      <c r="C65" s="15"/>
      <c r="D65" s="15"/>
      <c r="E65" s="26"/>
      <c r="F65" s="31"/>
      <c r="G65" s="26"/>
      <c r="H65" s="19"/>
      <c r="I65" s="13"/>
      <c r="J65" s="13"/>
      <c r="K65" s="19"/>
    </row>
    <row r="66" spans="1:11" ht="27.5" customHeight="1" x14ac:dyDescent="0.25">
      <c r="A66" s="47" t="s">
        <v>41</v>
      </c>
      <c r="B66" s="48" t="s">
        <v>8</v>
      </c>
      <c r="C66" s="49">
        <f>D64</f>
        <v>0.6805542695473249</v>
      </c>
      <c r="D66" s="49">
        <f>K66</f>
        <v>0.70485954378857996</v>
      </c>
      <c r="E66" s="50" t="s">
        <v>36</v>
      </c>
      <c r="F66" s="51" t="s">
        <v>7</v>
      </c>
      <c r="G66" s="50" t="s">
        <v>37</v>
      </c>
      <c r="H66" s="52">
        <f>C66</f>
        <v>0.6805542695473249</v>
      </c>
      <c r="I66" s="52">
        <f>H66+PARAMETRI!B$1*PARAMETRI!B$5</f>
        <v>0.69097081565071994</v>
      </c>
      <c r="J66" s="52">
        <f>J67</f>
        <v>0.69444299768518492</v>
      </c>
      <c r="K66" s="52">
        <f>J66+PARAMETRI!B$1*PARAMETRI!B$5</f>
        <v>0.70485954378857996</v>
      </c>
    </row>
    <row r="67" spans="1:11" ht="14" x14ac:dyDescent="0.3">
      <c r="A67" s="18"/>
      <c r="B67" s="18"/>
      <c r="C67" s="15"/>
      <c r="D67" s="15"/>
      <c r="E67" s="26"/>
      <c r="F67" s="31"/>
      <c r="G67" s="26"/>
      <c r="H67" s="19"/>
      <c r="I67" s="20">
        <f>I66</f>
        <v>0.69097081565071994</v>
      </c>
      <c r="J67" s="21">
        <f>I67+PARAMETRI!B$1*PARAMETRI!B$6</f>
        <v>0.69444299768518492</v>
      </c>
      <c r="K67" s="19"/>
    </row>
    <row r="68" spans="1:11" ht="14.5" hidden="1" x14ac:dyDescent="0.35">
      <c r="A68" s="18" t="s">
        <v>6</v>
      </c>
      <c r="B68" s="23"/>
      <c r="C68" s="33">
        <f>D66</f>
        <v>0.70485954378857996</v>
      </c>
      <c r="D68" s="33">
        <f>C68+PARAMETRI!B$1*PARAMETRI!B$7</f>
        <v>0.71180390785751002</v>
      </c>
      <c r="E68" s="26"/>
      <c r="F68" s="31"/>
      <c r="G68" s="26"/>
      <c r="H68" s="19"/>
      <c r="I68" s="13"/>
      <c r="J68" s="13"/>
      <c r="K68" s="19"/>
    </row>
    <row r="69" spans="1:11" ht="14" hidden="1" x14ac:dyDescent="0.3">
      <c r="A69" s="18"/>
      <c r="B69" s="23"/>
      <c r="C69" s="15"/>
      <c r="D69" s="15"/>
      <c r="E69" s="26"/>
      <c r="F69" s="31"/>
      <c r="G69" s="26"/>
      <c r="H69" s="19"/>
      <c r="I69" s="13"/>
      <c r="J69" s="13"/>
      <c r="K69" s="19"/>
    </row>
    <row r="70" spans="1:11" ht="14" hidden="1" x14ac:dyDescent="0.25">
      <c r="A70" s="29" t="s">
        <v>25</v>
      </c>
      <c r="B70" s="22" t="s">
        <v>8</v>
      </c>
      <c r="C70" s="16">
        <f>D68</f>
        <v>0.71180390785751002</v>
      </c>
      <c r="D70" s="16">
        <f>K70</f>
        <v>0.73610918209876508</v>
      </c>
      <c r="E70" s="35"/>
      <c r="F70" s="30" t="s">
        <v>7</v>
      </c>
      <c r="G70" s="35"/>
      <c r="H70" s="17">
        <f>C70</f>
        <v>0.71180390785751002</v>
      </c>
      <c r="I70" s="17">
        <f>H70+PARAMETRI!B$1*PARAMETRI!B$5</f>
        <v>0.72222045396090506</v>
      </c>
      <c r="J70" s="17">
        <f>J71</f>
        <v>0.72569263599537004</v>
      </c>
      <c r="K70" s="17">
        <f>J70+PARAMETRI!B$1*PARAMETRI!B$5</f>
        <v>0.73610918209876508</v>
      </c>
    </row>
    <row r="71" spans="1:11" ht="14" hidden="1" x14ac:dyDescent="0.3">
      <c r="A71" s="18"/>
      <c r="B71" s="18"/>
      <c r="C71" s="15"/>
      <c r="D71" s="15"/>
      <c r="E71" s="26"/>
      <c r="F71" s="31"/>
      <c r="G71" s="26"/>
      <c r="H71" s="19"/>
      <c r="I71" s="20">
        <f>I70</f>
        <v>0.72222045396090506</v>
      </c>
      <c r="J71" s="21">
        <f>I71+PARAMETRI!B$1*PARAMETRI!B$6</f>
        <v>0.72569263599537004</v>
      </c>
      <c r="K71" s="19"/>
    </row>
    <row r="72" spans="1:11" ht="14" hidden="1" x14ac:dyDescent="0.3">
      <c r="A72" s="18" t="s">
        <v>6</v>
      </c>
      <c r="B72" s="23"/>
      <c r="C72" s="15">
        <f>D70</f>
        <v>0.73610918209876508</v>
      </c>
      <c r="D72" s="15">
        <f>C72+PARAMETRI!B$1*10</f>
        <v>0.74305354616769514</v>
      </c>
      <c r="E72" s="26"/>
      <c r="F72" s="31"/>
      <c r="G72" s="26"/>
      <c r="H72" s="19"/>
      <c r="I72" s="13"/>
      <c r="J72" s="13"/>
      <c r="K72" s="19"/>
    </row>
    <row r="73" spans="1:11" ht="14" hidden="1" x14ac:dyDescent="0.3">
      <c r="A73" s="18"/>
      <c r="B73" s="23"/>
      <c r="C73" s="15"/>
      <c r="D73" s="15"/>
      <c r="E73" s="26"/>
      <c r="F73" s="31"/>
      <c r="G73" s="26"/>
      <c r="H73" s="19"/>
      <c r="I73" s="13"/>
      <c r="J73" s="13"/>
      <c r="K73" s="19"/>
    </row>
    <row r="74" spans="1:11" ht="14" hidden="1" x14ac:dyDescent="0.25">
      <c r="A74" s="29" t="s">
        <v>26</v>
      </c>
      <c r="B74" s="22" t="s">
        <v>8</v>
      </c>
      <c r="C74" s="16">
        <f>D72</f>
        <v>0.74305354616769514</v>
      </c>
      <c r="D74" s="16">
        <f>K74</f>
        <v>0.7673588204089502</v>
      </c>
      <c r="E74" s="35"/>
      <c r="F74" s="30" t="s">
        <v>7</v>
      </c>
      <c r="G74" s="35"/>
      <c r="H74" s="17">
        <f>C74</f>
        <v>0.74305354616769514</v>
      </c>
      <c r="I74" s="17">
        <f>H74+PARAMETRI!B$1*PARAMETRI!B$5</f>
        <v>0.75347009227109019</v>
      </c>
      <c r="J74" s="17">
        <f>J75</f>
        <v>0.75694227430555516</v>
      </c>
      <c r="K74" s="17">
        <f>J74+PARAMETRI!B$1*PARAMETRI!B$5</f>
        <v>0.7673588204089502</v>
      </c>
    </row>
    <row r="75" spans="1:11" ht="14" hidden="1" x14ac:dyDescent="0.3">
      <c r="A75" s="18"/>
      <c r="B75" s="18"/>
      <c r="C75" s="15"/>
      <c r="D75" s="15"/>
      <c r="E75" s="26"/>
      <c r="F75" s="31"/>
      <c r="G75" s="26"/>
      <c r="H75" s="19"/>
      <c r="I75" s="20">
        <f>I74</f>
        <v>0.75347009227109019</v>
      </c>
      <c r="J75" s="21">
        <f>I75+PARAMETRI!B$1*PARAMETRI!B$6</f>
        <v>0.75694227430555516</v>
      </c>
      <c r="K75" s="19"/>
    </row>
    <row r="76" spans="1:11" ht="17.25" customHeight="1" x14ac:dyDescent="0.4">
      <c r="A76" s="14"/>
      <c r="B76" s="53" t="s">
        <v>10</v>
      </c>
      <c r="C76" s="15"/>
      <c r="D76" s="15"/>
      <c r="E76" s="26"/>
      <c r="F76" s="32" t="s">
        <v>31</v>
      </c>
      <c r="G76" s="26"/>
      <c r="H76" s="13"/>
      <c r="I76" s="13"/>
      <c r="J76" s="13"/>
      <c r="K76" s="13"/>
    </row>
    <row r="77" spans="1:11" ht="14" x14ac:dyDescent="0.3">
      <c r="A77" s="14"/>
      <c r="B77" s="14"/>
      <c r="C77" s="15"/>
      <c r="D77" s="15"/>
      <c r="E77" s="24"/>
      <c r="F77" s="25"/>
      <c r="G77" s="24"/>
      <c r="H77" s="54" t="s">
        <v>4</v>
      </c>
      <c r="I77" s="54"/>
      <c r="J77" s="54" t="s">
        <v>5</v>
      </c>
      <c r="K77" s="54"/>
    </row>
    <row r="78" spans="1:11" ht="14" x14ac:dyDescent="0.25">
      <c r="A78" s="36" t="s">
        <v>21</v>
      </c>
      <c r="B78" s="37" t="s">
        <v>9</v>
      </c>
      <c r="C78" s="38">
        <f>C54+PARAMETRI!B60*0</f>
        <v>0.58333317258230455</v>
      </c>
      <c r="D78" s="38">
        <f>K78</f>
        <v>0.60763844682355961</v>
      </c>
      <c r="E78" s="35" t="s">
        <v>13</v>
      </c>
      <c r="F78" s="30" t="s">
        <v>7</v>
      </c>
      <c r="G78" s="35" t="s">
        <v>23</v>
      </c>
      <c r="H78" s="17">
        <f>C78</f>
        <v>0.58333317258230455</v>
      </c>
      <c r="I78" s="17">
        <f>H78+PARAMETRI!B$1*PARAMETRI!B$5</f>
        <v>0.59374971868569959</v>
      </c>
      <c r="J78" s="17">
        <f>J79</f>
        <v>0.59722190072016457</v>
      </c>
      <c r="K78" s="17">
        <f>J78+PARAMETRI!B$1*PARAMETRI!B$5</f>
        <v>0.60763844682355961</v>
      </c>
    </row>
    <row r="79" spans="1:11" ht="14" x14ac:dyDescent="0.3">
      <c r="A79" s="18"/>
      <c r="B79" s="23"/>
      <c r="C79" s="15"/>
      <c r="D79" s="15"/>
      <c r="E79" s="26"/>
      <c r="F79" s="31"/>
      <c r="G79" s="26"/>
      <c r="H79" s="19"/>
      <c r="I79" s="20">
        <f>I78</f>
        <v>0.59374971868569959</v>
      </c>
      <c r="J79" s="21">
        <f>I79+PARAMETRI!B$1*PARAMETRI!B$6</f>
        <v>0.59722190072016457</v>
      </c>
      <c r="K79" s="19"/>
    </row>
    <row r="80" spans="1:11" ht="14" x14ac:dyDescent="0.3">
      <c r="A80" s="18" t="s">
        <v>6</v>
      </c>
      <c r="B80" s="23"/>
      <c r="C80" s="15">
        <f>D78</f>
        <v>0.60763844682355961</v>
      </c>
      <c r="D80" s="15">
        <f>C80+PARAMETRI!B$1*10</f>
        <v>0.61458281089248967</v>
      </c>
      <c r="E80" s="26"/>
      <c r="F80" s="31"/>
      <c r="G80" s="26"/>
      <c r="H80" s="19"/>
      <c r="I80" s="13"/>
      <c r="J80" s="13"/>
      <c r="K80" s="19"/>
    </row>
    <row r="81" spans="1:11" ht="14" x14ac:dyDescent="0.3">
      <c r="A81" s="18"/>
      <c r="B81" s="23"/>
      <c r="C81" s="15"/>
      <c r="D81" s="15"/>
      <c r="E81" s="26"/>
      <c r="F81" s="31"/>
      <c r="G81" s="26"/>
      <c r="H81" s="19"/>
      <c r="I81" s="13"/>
      <c r="J81" s="13"/>
      <c r="K81" s="19"/>
    </row>
    <row r="82" spans="1:11" ht="14" x14ac:dyDescent="0.25">
      <c r="A82" s="36" t="s">
        <v>15</v>
      </c>
      <c r="B82" s="37" t="s">
        <v>9</v>
      </c>
      <c r="C82" s="38">
        <f>D80</f>
        <v>0.61458281089248967</v>
      </c>
      <c r="D82" s="38">
        <f>K82</f>
        <v>0.63888808513374473</v>
      </c>
      <c r="E82" s="35" t="s">
        <v>12</v>
      </c>
      <c r="F82" s="30" t="s">
        <v>7</v>
      </c>
      <c r="G82" s="35" t="s">
        <v>13</v>
      </c>
      <c r="H82" s="17">
        <f>C82</f>
        <v>0.61458281089248967</v>
      </c>
      <c r="I82" s="17">
        <f>H82+PARAMETRI!B$1*PARAMETRI!B$5</f>
        <v>0.62499935699588471</v>
      </c>
      <c r="J82" s="17">
        <f>J83</f>
        <v>0.62847153903034969</v>
      </c>
      <c r="K82" s="17">
        <f>J82+PARAMETRI!B$1*PARAMETRI!B$5</f>
        <v>0.63888808513374473</v>
      </c>
    </row>
    <row r="83" spans="1:11" ht="14" x14ac:dyDescent="0.3">
      <c r="A83" s="18"/>
      <c r="B83" s="23"/>
      <c r="C83" s="15"/>
      <c r="D83" s="15"/>
      <c r="E83" s="26"/>
      <c r="F83" s="31"/>
      <c r="G83" s="26"/>
      <c r="H83" s="19"/>
      <c r="I83" s="20">
        <f>I82</f>
        <v>0.62499935699588471</v>
      </c>
      <c r="J83" s="21">
        <f>I83+PARAMETRI!B$1*PARAMETRI!B$6</f>
        <v>0.62847153903034969</v>
      </c>
      <c r="K83" s="19"/>
    </row>
    <row r="84" spans="1:11" ht="14.5" x14ac:dyDescent="0.35">
      <c r="A84" s="18" t="s">
        <v>6</v>
      </c>
      <c r="B84" s="23"/>
      <c r="C84" s="33">
        <f>D82</f>
        <v>0.63888808513374473</v>
      </c>
      <c r="D84" s="33">
        <f>C84+PARAMETRI!B$1*PARAMETRI!B$7</f>
        <v>0.6458324492026748</v>
      </c>
      <c r="E84" s="26"/>
      <c r="F84" s="31"/>
      <c r="G84" s="26"/>
      <c r="H84" s="19"/>
      <c r="I84" s="13"/>
      <c r="J84" s="13"/>
      <c r="K84" s="19"/>
    </row>
    <row r="85" spans="1:11" ht="14" x14ac:dyDescent="0.3">
      <c r="A85" s="18"/>
      <c r="B85" s="23"/>
      <c r="C85" s="15"/>
      <c r="D85" s="15"/>
      <c r="E85" s="26"/>
      <c r="F85" s="31"/>
      <c r="G85" s="26"/>
      <c r="H85" s="19"/>
      <c r="I85" s="13"/>
      <c r="J85" s="13"/>
      <c r="K85" s="19"/>
    </row>
    <row r="86" spans="1:11" ht="14" x14ac:dyDescent="0.25">
      <c r="A86" s="36" t="s">
        <v>22</v>
      </c>
      <c r="B86" s="37" t="s">
        <v>9</v>
      </c>
      <c r="C86" s="38">
        <f>D84</f>
        <v>0.6458324492026748</v>
      </c>
      <c r="D86" s="38">
        <f>K86</f>
        <v>0.67013772344392986</v>
      </c>
      <c r="E86" s="35" t="s">
        <v>23</v>
      </c>
      <c r="F86" s="30" t="s">
        <v>7</v>
      </c>
      <c r="G86" s="35" t="s">
        <v>12</v>
      </c>
      <c r="H86" s="17">
        <f>C86</f>
        <v>0.6458324492026748</v>
      </c>
      <c r="I86" s="17">
        <f>H86+PARAMETRI!B$1*PARAMETRI!B$5</f>
        <v>0.65624899530606984</v>
      </c>
      <c r="J86" s="17">
        <f>J87</f>
        <v>0.65972117734053481</v>
      </c>
      <c r="K86" s="17">
        <f>J86+PARAMETRI!B$1*PARAMETRI!B$5</f>
        <v>0.67013772344392986</v>
      </c>
    </row>
    <row r="87" spans="1:11" ht="14" x14ac:dyDescent="0.3">
      <c r="A87" s="18"/>
      <c r="B87" s="18"/>
      <c r="C87" s="15"/>
      <c r="D87" s="15"/>
      <c r="E87" s="26"/>
      <c r="F87" s="31"/>
      <c r="G87" s="26"/>
      <c r="H87" s="19"/>
      <c r="I87" s="20">
        <f>I86</f>
        <v>0.65624899530606984</v>
      </c>
      <c r="J87" s="21">
        <f>I87+PARAMETRI!B$1*PARAMETRI!B$6</f>
        <v>0.65972117734053481</v>
      </c>
      <c r="K87" s="19"/>
    </row>
    <row r="88" spans="1:11" ht="14" hidden="1" x14ac:dyDescent="0.3">
      <c r="A88" s="18" t="s">
        <v>6</v>
      </c>
      <c r="B88" s="23"/>
      <c r="C88" s="15">
        <f>D86</f>
        <v>0.67013772344392986</v>
      </c>
      <c r="D88" s="15">
        <f>C88+PARAMETRI!B$1*10</f>
        <v>0.67708208751285992</v>
      </c>
      <c r="E88" s="26"/>
      <c r="F88" s="31"/>
      <c r="G88" s="26"/>
      <c r="H88" s="19"/>
      <c r="I88" s="13"/>
      <c r="J88" s="13"/>
      <c r="K88" s="19"/>
    </row>
    <row r="89" spans="1:11" ht="14" hidden="1" x14ac:dyDescent="0.3">
      <c r="A89" s="18"/>
      <c r="B89" s="23"/>
      <c r="C89" s="15"/>
      <c r="D89" s="15"/>
      <c r="E89" s="26"/>
      <c r="F89" s="31"/>
      <c r="G89" s="26"/>
      <c r="H89" s="19"/>
      <c r="I89" s="13"/>
      <c r="J89" s="13"/>
      <c r="K89" s="19"/>
    </row>
    <row r="90" spans="1:11" ht="14" hidden="1" x14ac:dyDescent="0.25">
      <c r="A90" s="29" t="s">
        <v>24</v>
      </c>
      <c r="B90" s="22" t="s">
        <v>9</v>
      </c>
      <c r="C90" s="16">
        <f>D88</f>
        <v>0.67708208751285992</v>
      </c>
      <c r="D90" s="16">
        <f>K90</f>
        <v>0.70138736175411498</v>
      </c>
      <c r="E90" s="35"/>
      <c r="F90" s="30" t="s">
        <v>7</v>
      </c>
      <c r="G90" s="35"/>
      <c r="H90" s="17">
        <f>C90</f>
        <v>0.67708208751285992</v>
      </c>
      <c r="I90" s="17">
        <f>H90+PARAMETRI!B$1*PARAMETRI!B$5</f>
        <v>0.68749863361625496</v>
      </c>
      <c r="J90" s="17">
        <f>J91</f>
        <v>0.69097081565071994</v>
      </c>
      <c r="K90" s="17">
        <f>J90+PARAMETRI!B$1*PARAMETRI!B$5</f>
        <v>0.70138736175411498</v>
      </c>
    </row>
    <row r="91" spans="1:11" ht="14" hidden="1" x14ac:dyDescent="0.3">
      <c r="A91" s="18"/>
      <c r="B91" s="18"/>
      <c r="C91" s="15"/>
      <c r="D91" s="15"/>
      <c r="E91" s="26"/>
      <c r="F91" s="31"/>
      <c r="G91" s="26"/>
      <c r="H91" s="19"/>
      <c r="I91" s="20">
        <f>I90</f>
        <v>0.68749863361625496</v>
      </c>
      <c r="J91" s="21">
        <f>I91+PARAMETRI!B$1*PARAMETRI!B$6</f>
        <v>0.69097081565071994</v>
      </c>
      <c r="K91" s="19"/>
    </row>
    <row r="92" spans="1:11" ht="14.5" hidden="1" x14ac:dyDescent="0.35">
      <c r="A92" s="18" t="s">
        <v>6</v>
      </c>
      <c r="B92" s="23"/>
      <c r="C92" s="33">
        <f>D90</f>
        <v>0.70138736175411498</v>
      </c>
      <c r="D92" s="33">
        <f>C92+PARAMETRI!B$1*PARAMETRI!B$7</f>
        <v>0.70833172582304504</v>
      </c>
      <c r="E92" s="26"/>
      <c r="F92" s="31"/>
      <c r="G92" s="26"/>
      <c r="H92" s="19"/>
      <c r="I92" s="13"/>
      <c r="J92" s="13"/>
      <c r="K92" s="19"/>
    </row>
    <row r="93" spans="1:11" ht="14" hidden="1" x14ac:dyDescent="0.3">
      <c r="A93" s="18"/>
      <c r="B93" s="23"/>
      <c r="C93" s="15"/>
      <c r="D93" s="15"/>
      <c r="E93" s="26"/>
      <c r="F93" s="31"/>
      <c r="G93" s="26"/>
      <c r="H93" s="19"/>
      <c r="I93" s="13"/>
      <c r="J93" s="13"/>
      <c r="K93" s="19"/>
    </row>
    <row r="94" spans="1:11" ht="14" hidden="1" x14ac:dyDescent="0.25">
      <c r="A94" s="29" t="s">
        <v>25</v>
      </c>
      <c r="B94" s="22" t="s">
        <v>9</v>
      </c>
      <c r="C94" s="16">
        <f>D92</f>
        <v>0.70833172582304504</v>
      </c>
      <c r="D94" s="16">
        <f>K94</f>
        <v>0.7326370000643001</v>
      </c>
      <c r="E94" s="35"/>
      <c r="F94" s="30" t="s">
        <v>7</v>
      </c>
      <c r="G94" s="35"/>
      <c r="H94" s="17">
        <f>C94</f>
        <v>0.70833172582304504</v>
      </c>
      <c r="I94" s="17">
        <f>H94+PARAMETRI!B$1*PARAMETRI!B$5</f>
        <v>0.71874827192644009</v>
      </c>
      <c r="J94" s="17">
        <f>J95</f>
        <v>0.72222045396090506</v>
      </c>
      <c r="K94" s="17">
        <f>J94+PARAMETRI!B$1*PARAMETRI!B$5</f>
        <v>0.7326370000643001</v>
      </c>
    </row>
    <row r="95" spans="1:11" ht="15" hidden="1" customHeight="1" x14ac:dyDescent="0.3">
      <c r="A95" s="18"/>
      <c r="B95" s="18"/>
      <c r="C95" s="15"/>
      <c r="D95" s="15"/>
      <c r="E95" s="26"/>
      <c r="F95" s="31"/>
      <c r="G95" s="26"/>
      <c r="H95" s="19"/>
      <c r="I95" s="20">
        <f>I94</f>
        <v>0.71874827192644009</v>
      </c>
      <c r="J95" s="21">
        <f>I95+PARAMETRI!B$1*PARAMETRI!B$6</f>
        <v>0.72222045396090506</v>
      </c>
      <c r="K95" s="19"/>
    </row>
    <row r="96" spans="1:11" ht="14" hidden="1" x14ac:dyDescent="0.3">
      <c r="A96" s="18" t="s">
        <v>6</v>
      </c>
      <c r="B96" s="23"/>
      <c r="C96" s="15">
        <f>D94</f>
        <v>0.7326370000643001</v>
      </c>
      <c r="D96" s="15">
        <f>C96+PARAMETRI!B$1*10</f>
        <v>0.73958136413323017</v>
      </c>
      <c r="E96" s="26"/>
      <c r="F96" s="31"/>
      <c r="G96" s="26"/>
      <c r="H96" s="19"/>
      <c r="I96" s="13"/>
      <c r="J96" s="13"/>
      <c r="K96" s="19"/>
    </row>
    <row r="97" spans="1:11" ht="9" hidden="1" customHeight="1" x14ac:dyDescent="0.3">
      <c r="A97" s="18"/>
      <c r="B97" s="23"/>
      <c r="C97" s="15"/>
      <c r="D97" s="15"/>
      <c r="E97" s="26"/>
      <c r="F97" s="31"/>
      <c r="G97" s="26"/>
      <c r="H97" s="19"/>
      <c r="I97" s="13"/>
      <c r="J97" s="13"/>
      <c r="K97" s="19"/>
    </row>
    <row r="98" spans="1:11" ht="27.75" hidden="1" customHeight="1" x14ac:dyDescent="0.25">
      <c r="A98" s="29" t="s">
        <v>26</v>
      </c>
      <c r="B98" s="22" t="s">
        <v>9</v>
      </c>
      <c r="C98" s="16">
        <f>D96</f>
        <v>0.73958136413323017</v>
      </c>
      <c r="D98" s="16">
        <f>K98</f>
        <v>0.76388663837448523</v>
      </c>
      <c r="E98" s="35"/>
      <c r="F98" s="30" t="s">
        <v>7</v>
      </c>
      <c r="G98" s="35"/>
      <c r="H98" s="17">
        <f>C98</f>
        <v>0.73958136413323017</v>
      </c>
      <c r="I98" s="17">
        <f>H98+PARAMETRI!B$1*PARAMETRI!B$5</f>
        <v>0.74999791023662521</v>
      </c>
      <c r="J98" s="17">
        <f>J99</f>
        <v>0.75347009227109019</v>
      </c>
      <c r="K98" s="17">
        <f>J98+PARAMETRI!B$1*PARAMETRI!B$5</f>
        <v>0.76388663837448523</v>
      </c>
    </row>
    <row r="99" spans="1:11" ht="14" hidden="1" x14ac:dyDescent="0.3">
      <c r="A99" s="18"/>
      <c r="B99" s="18"/>
      <c r="C99" s="15"/>
      <c r="D99" s="15"/>
      <c r="E99" s="26"/>
      <c r="F99" s="31"/>
      <c r="G99" s="26"/>
      <c r="H99" s="19"/>
      <c r="I99" s="20">
        <f>I98</f>
        <v>0.74999791023662521</v>
      </c>
      <c r="J99" s="21">
        <f>I99+PARAMETRI!B$1*PARAMETRI!B$6</f>
        <v>0.75347009227109019</v>
      </c>
      <c r="K99" s="19"/>
    </row>
  </sheetData>
  <mergeCells count="8">
    <mergeCell ref="H77:I77"/>
    <mergeCell ref="J77:K77"/>
    <mergeCell ref="H3:I3"/>
    <mergeCell ref="J3:K3"/>
    <mergeCell ref="H27:I27"/>
    <mergeCell ref="J27:K27"/>
    <mergeCell ref="H53:I53"/>
    <mergeCell ref="J53:K53"/>
  </mergeCells>
  <printOptions horizontalCentered="1"/>
  <pageMargins left="0.19685039370078741" right="0.19685039370078741" top="1.1811023622047245" bottom="0.19685039370078741" header="0.35433070866141736" footer="0.11811023622047245"/>
  <pageSetup paperSize="9" scale="64" fitToHeight="0" orientation="landscape" r:id="rId1"/>
  <headerFooter alignWithMargins="0">
    <oddHeader>&amp;LCUPA TYMBARK JUNIOR&amp;C&amp;"Arial,Bold"&amp;9
PROGRAMUL MECIURILOR 
24 MAI 2017 
BAZA SPORTIVA COLTERM&amp;"Arial,Regular"&amp;10
 &amp;RFINALA PE TARA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9"/>
  <sheetViews>
    <sheetView zoomScale="75" workbookViewId="0">
      <selection activeCell="C52" sqref="C52"/>
    </sheetView>
  </sheetViews>
  <sheetFormatPr defaultRowHeight="13" x14ac:dyDescent="0.3"/>
  <cols>
    <col min="1" max="1" width="36.453125" customWidth="1"/>
    <col min="2" max="2" width="13.453125" bestFit="1" customWidth="1"/>
    <col min="3" max="3" width="14.1796875" style="5" customWidth="1"/>
    <col min="4" max="4" width="13.1796875" style="5" customWidth="1"/>
    <col min="5" max="5" width="36.7265625" style="27" customWidth="1"/>
    <col min="6" max="6" width="6" style="28" customWidth="1"/>
    <col min="7" max="7" width="29.81640625" style="27" customWidth="1"/>
    <col min="8" max="11" width="8.7265625" style="9" customWidth="1"/>
    <col min="12" max="12" width="8.7265625" style="1" hidden="1" customWidth="1"/>
    <col min="13" max="13" width="11.453125" hidden="1" customWidth="1"/>
  </cols>
  <sheetData>
    <row r="1" spans="1:13" ht="15" customHeight="1" x14ac:dyDescent="0.3">
      <c r="A1" s="45" t="s">
        <v>35</v>
      </c>
      <c r="B1" s="45" t="s">
        <v>11</v>
      </c>
      <c r="C1" s="46">
        <f>TIMEVALUE("10:40")</f>
        <v>0.44444444444444442</v>
      </c>
      <c r="D1" s="46">
        <f>C1+20*PARAMETRI!B1</f>
        <v>0.45833317258230449</v>
      </c>
      <c r="E1" s="24"/>
      <c r="F1" s="25"/>
      <c r="G1" s="24"/>
      <c r="H1" s="13"/>
      <c r="I1" s="13"/>
      <c r="J1" s="13"/>
      <c r="K1" s="13"/>
    </row>
    <row r="2" spans="1:13" ht="15" customHeight="1" x14ac:dyDescent="0.4">
      <c r="A2" s="14"/>
      <c r="B2" s="14"/>
      <c r="C2" s="12"/>
      <c r="D2" s="12"/>
      <c r="E2" s="24"/>
      <c r="F2" s="32" t="s">
        <v>32</v>
      </c>
      <c r="G2" s="24"/>
      <c r="H2" s="13"/>
      <c r="I2" s="13"/>
      <c r="J2" s="13"/>
      <c r="K2" s="13"/>
    </row>
    <row r="3" spans="1:13" ht="15" customHeight="1" x14ac:dyDescent="0.3">
      <c r="A3" s="14"/>
      <c r="B3" s="14"/>
      <c r="C3" s="15"/>
      <c r="D3" s="15"/>
      <c r="E3" s="24"/>
      <c r="F3" s="25"/>
      <c r="G3" s="24"/>
      <c r="H3" s="54" t="s">
        <v>4</v>
      </c>
      <c r="I3" s="54"/>
      <c r="J3" s="54" t="s">
        <v>5</v>
      </c>
      <c r="K3" s="54"/>
      <c r="L3" s="1" t="s">
        <v>10</v>
      </c>
    </row>
    <row r="4" spans="1:13" s="7" customFormat="1" ht="14" x14ac:dyDescent="0.25">
      <c r="A4" s="36" t="s">
        <v>21</v>
      </c>
      <c r="B4" s="37" t="s">
        <v>8</v>
      </c>
      <c r="C4" s="38">
        <f>D1</f>
        <v>0.45833317258230449</v>
      </c>
      <c r="D4" s="38">
        <f>K4</f>
        <v>0.48263844682355961</v>
      </c>
      <c r="E4" s="35" t="s">
        <v>18</v>
      </c>
      <c r="F4" s="30" t="s">
        <v>7</v>
      </c>
      <c r="G4" s="35" t="s">
        <v>19</v>
      </c>
      <c r="H4" s="17">
        <f>C4</f>
        <v>0.45833317258230449</v>
      </c>
      <c r="I4" s="17">
        <f>H4+PARAMETRI!B$1*PARAMETRI!B$5</f>
        <v>0.46874971868569953</v>
      </c>
      <c r="J4" s="17">
        <f>J5</f>
        <v>0.47222190072016457</v>
      </c>
      <c r="K4" s="17">
        <f>J4+PARAMETRI!B$1*PARAMETRI!B$5</f>
        <v>0.48263844682355961</v>
      </c>
      <c r="L4" s="4" t="s">
        <v>8</v>
      </c>
      <c r="M4" s="8">
        <f>D4-C4</f>
        <v>2.4305274241255115E-2</v>
      </c>
    </row>
    <row r="5" spans="1:13" s="2" customFormat="1" ht="15" customHeight="1" x14ac:dyDescent="0.3">
      <c r="A5" s="18"/>
      <c r="B5" s="23"/>
      <c r="C5" s="15"/>
      <c r="D5" s="15"/>
      <c r="E5" s="26"/>
      <c r="F5" s="31"/>
      <c r="G5" s="26"/>
      <c r="H5" s="19"/>
      <c r="I5" s="20">
        <f>I4</f>
        <v>0.46874971868569953</v>
      </c>
      <c r="J5" s="21">
        <f>I5+PARAMETRI!B$1*PARAMETRI!B$6</f>
        <v>0.47222190072016457</v>
      </c>
      <c r="K5" s="19"/>
      <c r="L5" s="10"/>
      <c r="M5" s="3">
        <f>D5-C5</f>
        <v>0</v>
      </c>
    </row>
    <row r="6" spans="1:13" s="2" customFormat="1" ht="15" customHeight="1" x14ac:dyDescent="0.3">
      <c r="A6" s="18" t="s">
        <v>6</v>
      </c>
      <c r="B6" s="23"/>
      <c r="C6" s="15">
        <f>D4</f>
        <v>0.48263844682355961</v>
      </c>
      <c r="D6" s="15">
        <f>C6+PARAMETRI!B$1*10</f>
        <v>0.48958281089248967</v>
      </c>
      <c r="E6" s="26"/>
      <c r="F6" s="31"/>
      <c r="G6" s="26"/>
      <c r="H6" s="19"/>
      <c r="I6" s="13"/>
      <c r="J6" s="13"/>
      <c r="K6" s="19"/>
      <c r="L6" s="10"/>
      <c r="M6" s="3"/>
    </row>
    <row r="7" spans="1:13" s="2" customFormat="1" ht="15" customHeight="1" x14ac:dyDescent="0.3">
      <c r="A7" s="18"/>
      <c r="B7" s="23"/>
      <c r="C7" s="15"/>
      <c r="D7" s="15"/>
      <c r="E7" s="26"/>
      <c r="F7" s="31"/>
      <c r="G7" s="26"/>
      <c r="H7" s="19"/>
      <c r="I7" s="13"/>
      <c r="J7" s="13"/>
      <c r="K7" s="19"/>
      <c r="L7" s="10"/>
      <c r="M7" s="3"/>
    </row>
    <row r="8" spans="1:13" s="7" customFormat="1" ht="15" customHeight="1" x14ac:dyDescent="0.25">
      <c r="A8" s="36" t="s">
        <v>15</v>
      </c>
      <c r="B8" s="37" t="s">
        <v>8</v>
      </c>
      <c r="C8" s="38">
        <f>D6</f>
        <v>0.48958281089248967</v>
      </c>
      <c r="D8" s="38">
        <f>K8</f>
        <v>0.51388808513374473</v>
      </c>
      <c r="E8" s="35" t="s">
        <v>17</v>
      </c>
      <c r="F8" s="30" t="s">
        <v>7</v>
      </c>
      <c r="G8" s="35" t="s">
        <v>18</v>
      </c>
      <c r="H8" s="17">
        <f>C8</f>
        <v>0.48958281089248967</v>
      </c>
      <c r="I8" s="17">
        <f>H8+PARAMETRI!B$1*PARAMETRI!B$5</f>
        <v>0.49999935699588471</v>
      </c>
      <c r="J8" s="17">
        <f>J9</f>
        <v>0.50347153903034969</v>
      </c>
      <c r="K8" s="17">
        <f>J8+PARAMETRI!B$1*PARAMETRI!B$5</f>
        <v>0.51388808513374473</v>
      </c>
      <c r="L8" s="4" t="s">
        <v>8</v>
      </c>
      <c r="M8" s="8">
        <f>D8-C8</f>
        <v>2.4305274241255059E-2</v>
      </c>
    </row>
    <row r="9" spans="1:13" s="2" customFormat="1" ht="15" customHeight="1" x14ac:dyDescent="0.3">
      <c r="A9" s="18"/>
      <c r="B9" s="23"/>
      <c r="C9" s="15"/>
      <c r="D9" s="15"/>
      <c r="E9" s="26"/>
      <c r="F9" s="31"/>
      <c r="G9" s="26"/>
      <c r="H9" s="19"/>
      <c r="I9" s="20">
        <f>I8</f>
        <v>0.49999935699588471</v>
      </c>
      <c r="J9" s="21">
        <f>I9+PARAMETRI!B$1*PARAMETRI!B$6</f>
        <v>0.50347153903034969</v>
      </c>
      <c r="K9" s="19"/>
      <c r="L9" s="10"/>
      <c r="M9" s="3">
        <f>D9-C9</f>
        <v>0</v>
      </c>
    </row>
    <row r="10" spans="1:13" s="2" customFormat="1" ht="15" customHeight="1" x14ac:dyDescent="0.35">
      <c r="A10" s="18" t="s">
        <v>6</v>
      </c>
      <c r="B10" s="23"/>
      <c r="C10" s="33">
        <f>D8</f>
        <v>0.51388808513374473</v>
      </c>
      <c r="D10" s="33">
        <f>C10+PARAMETRI!B$1*PARAMETRI!B$7</f>
        <v>0.5208324492026748</v>
      </c>
      <c r="E10" s="26"/>
      <c r="F10" s="31"/>
      <c r="G10" s="26"/>
      <c r="H10" s="19"/>
      <c r="I10" s="13"/>
      <c r="J10" s="13"/>
      <c r="K10" s="19"/>
      <c r="L10" s="10"/>
      <c r="M10" s="3"/>
    </row>
    <row r="11" spans="1:13" s="2" customFormat="1" ht="15" customHeight="1" x14ac:dyDescent="0.3">
      <c r="A11" s="18"/>
      <c r="B11" s="23"/>
      <c r="C11" s="15"/>
      <c r="D11" s="15"/>
      <c r="E11" s="26"/>
      <c r="F11" s="31"/>
      <c r="G11" s="26"/>
      <c r="H11" s="19"/>
      <c r="I11" s="13"/>
      <c r="J11" s="13"/>
      <c r="K11" s="19"/>
      <c r="L11" s="10"/>
      <c r="M11" s="3"/>
    </row>
    <row r="12" spans="1:13" s="7" customFormat="1" ht="15" customHeight="1" x14ac:dyDescent="0.25">
      <c r="A12" s="36" t="s">
        <v>22</v>
      </c>
      <c r="B12" s="37" t="s">
        <v>8</v>
      </c>
      <c r="C12" s="38">
        <f>D10</f>
        <v>0.5208324492026748</v>
      </c>
      <c r="D12" s="38">
        <f>K12</f>
        <v>0.54513772344392986</v>
      </c>
      <c r="E12" s="35" t="s">
        <v>19</v>
      </c>
      <c r="F12" s="30" t="s">
        <v>7</v>
      </c>
      <c r="G12" s="35" t="s">
        <v>17</v>
      </c>
      <c r="H12" s="17">
        <f>C12</f>
        <v>0.5208324492026748</v>
      </c>
      <c r="I12" s="17">
        <f>H12+PARAMETRI!B$1*PARAMETRI!B$5</f>
        <v>0.53124899530606984</v>
      </c>
      <c r="J12" s="17">
        <f>J13</f>
        <v>0.53472117734053481</v>
      </c>
      <c r="K12" s="17">
        <f>J12+PARAMETRI!B$1*PARAMETRI!B$5</f>
        <v>0.54513772344392986</v>
      </c>
      <c r="L12" s="4" t="s">
        <v>8</v>
      </c>
      <c r="M12" s="8">
        <f>D12-C12</f>
        <v>2.4305274241255059E-2</v>
      </c>
    </row>
    <row r="13" spans="1:13" s="2" customFormat="1" ht="15" customHeight="1" x14ac:dyDescent="0.3">
      <c r="A13" s="18"/>
      <c r="B13" s="18"/>
      <c r="C13" s="15"/>
      <c r="D13" s="15"/>
      <c r="E13" s="26"/>
      <c r="F13" s="31"/>
      <c r="G13" s="26"/>
      <c r="H13" s="19"/>
      <c r="I13" s="20">
        <f>I12</f>
        <v>0.53124899530606984</v>
      </c>
      <c r="J13" s="21">
        <f>I13+PARAMETRI!B$1*PARAMETRI!B$6</f>
        <v>0.53472117734053481</v>
      </c>
      <c r="K13" s="19"/>
      <c r="L13" s="10"/>
      <c r="M13" s="3">
        <f>D13-C13</f>
        <v>0</v>
      </c>
    </row>
    <row r="14" spans="1:13" s="2" customFormat="1" ht="15" customHeight="1" x14ac:dyDescent="0.3">
      <c r="A14" s="18" t="s">
        <v>6</v>
      </c>
      <c r="B14" s="23"/>
      <c r="C14" s="15">
        <f>D12</f>
        <v>0.54513772344392986</v>
      </c>
      <c r="D14" s="15">
        <f>C14+PARAMETRI!B$1*15</f>
        <v>0.5555542695473249</v>
      </c>
      <c r="E14" s="26"/>
      <c r="F14" s="31"/>
      <c r="G14" s="26"/>
      <c r="H14" s="19"/>
      <c r="I14" s="13"/>
      <c r="J14" s="13"/>
      <c r="K14" s="19"/>
      <c r="L14" s="10"/>
      <c r="M14" s="3"/>
    </row>
    <row r="15" spans="1:13" s="2" customFormat="1" ht="15" customHeight="1" x14ac:dyDescent="0.3">
      <c r="A15" s="18"/>
      <c r="B15" s="23"/>
      <c r="C15" s="15"/>
      <c r="D15" s="15"/>
      <c r="E15" s="26"/>
      <c r="F15" s="31"/>
      <c r="G15" s="26"/>
      <c r="H15" s="19"/>
      <c r="I15" s="13"/>
      <c r="J15" s="13"/>
      <c r="K15" s="19"/>
      <c r="L15" s="10"/>
      <c r="M15" s="3"/>
    </row>
    <row r="16" spans="1:13" s="2" customFormat="1" ht="27" customHeight="1" x14ac:dyDescent="0.3">
      <c r="A16" s="39" t="s">
        <v>38</v>
      </c>
      <c r="B16" s="40" t="s">
        <v>8</v>
      </c>
      <c r="C16" s="41">
        <f>D14</f>
        <v>0.5555542695473249</v>
      </c>
      <c r="D16" s="41">
        <f>K16</f>
        <v>0.57985954378857996</v>
      </c>
      <c r="E16" s="42" t="s">
        <v>36</v>
      </c>
      <c r="F16" s="43" t="s">
        <v>7</v>
      </c>
      <c r="G16" s="42" t="s">
        <v>37</v>
      </c>
      <c r="H16" s="44">
        <f>C16</f>
        <v>0.5555542695473249</v>
      </c>
      <c r="I16" s="44">
        <f>H16+PARAMETRI!B$1*PARAMETRI!B$5</f>
        <v>0.56597081565071994</v>
      </c>
      <c r="J16" s="44">
        <f>J17</f>
        <v>0.56944299768518492</v>
      </c>
      <c r="K16" s="44">
        <f>J16+PARAMETRI!B$1*PARAMETRI!B$5</f>
        <v>0.57985954378857996</v>
      </c>
      <c r="L16" s="10"/>
      <c r="M16" s="3"/>
    </row>
    <row r="17" spans="1:13" s="2" customFormat="1" ht="15" customHeight="1" x14ac:dyDescent="0.3">
      <c r="A17" s="18"/>
      <c r="B17" s="18"/>
      <c r="C17" s="15"/>
      <c r="D17" s="15"/>
      <c r="E17" s="26"/>
      <c r="F17" s="31"/>
      <c r="G17" s="26"/>
      <c r="H17" s="19"/>
      <c r="I17" s="20">
        <f>I16</f>
        <v>0.56597081565071994</v>
      </c>
      <c r="J17" s="21">
        <f>I17+PARAMETRI!B$1*PARAMETRI!B$6</f>
        <v>0.56944299768518492</v>
      </c>
      <c r="K17" s="19"/>
      <c r="L17" s="10"/>
      <c r="M17" s="3"/>
    </row>
    <row r="18" spans="1:13" s="2" customFormat="1" ht="15" hidden="1" customHeight="1" x14ac:dyDescent="0.35">
      <c r="A18" s="18" t="s">
        <v>6</v>
      </c>
      <c r="B18" s="23"/>
      <c r="C18" s="33">
        <f>D16</f>
        <v>0.57985954378857996</v>
      </c>
      <c r="D18" s="33">
        <f>C18+PARAMETRI!B$1*PARAMETRI!B$7</f>
        <v>0.58680390785751002</v>
      </c>
      <c r="E18" s="26"/>
      <c r="F18" s="31"/>
      <c r="G18" s="26"/>
      <c r="H18" s="19"/>
      <c r="I18" s="13"/>
      <c r="J18" s="13"/>
      <c r="K18" s="19"/>
      <c r="L18" s="10"/>
      <c r="M18" s="3"/>
    </row>
    <row r="19" spans="1:13" s="2" customFormat="1" ht="15" hidden="1" customHeight="1" x14ac:dyDescent="0.3">
      <c r="A19" s="18"/>
      <c r="B19" s="23"/>
      <c r="C19" s="15"/>
      <c r="D19" s="15"/>
      <c r="E19" s="26"/>
      <c r="F19" s="31"/>
      <c r="G19" s="26"/>
      <c r="H19" s="19"/>
      <c r="I19" s="13"/>
      <c r="J19" s="13"/>
      <c r="K19" s="19"/>
      <c r="L19" s="10"/>
      <c r="M19" s="3"/>
    </row>
    <row r="20" spans="1:13" s="2" customFormat="1" ht="15" hidden="1" customHeight="1" x14ac:dyDescent="0.3">
      <c r="A20" s="29" t="s">
        <v>25</v>
      </c>
      <c r="B20" s="22" t="s">
        <v>8</v>
      </c>
      <c r="C20" s="16">
        <f>D18</f>
        <v>0.58680390785751002</v>
      </c>
      <c r="D20" s="16">
        <f>K20</f>
        <v>0.61110918209876508</v>
      </c>
      <c r="E20" s="35"/>
      <c r="F20" s="30" t="s">
        <v>7</v>
      </c>
      <c r="G20" s="35"/>
      <c r="H20" s="17">
        <f>C20</f>
        <v>0.58680390785751002</v>
      </c>
      <c r="I20" s="17">
        <f>H20+PARAMETRI!B$1*PARAMETRI!B$5</f>
        <v>0.59722045396090506</v>
      </c>
      <c r="J20" s="17">
        <f>J21</f>
        <v>0.60069263599537004</v>
      </c>
      <c r="K20" s="17">
        <f>J20+PARAMETRI!B$1*PARAMETRI!B$5</f>
        <v>0.61110918209876508</v>
      </c>
      <c r="L20" s="10"/>
      <c r="M20" s="3"/>
    </row>
    <row r="21" spans="1:13" s="2" customFormat="1" ht="15" hidden="1" customHeight="1" x14ac:dyDescent="0.3">
      <c r="A21" s="18"/>
      <c r="B21" s="18"/>
      <c r="C21" s="15"/>
      <c r="D21" s="15"/>
      <c r="E21" s="26"/>
      <c r="F21" s="31"/>
      <c r="G21" s="26"/>
      <c r="H21" s="19"/>
      <c r="I21" s="20">
        <f>I20</f>
        <v>0.59722045396090506</v>
      </c>
      <c r="J21" s="21">
        <f>I21+PARAMETRI!B$1*PARAMETRI!B$6</f>
        <v>0.60069263599537004</v>
      </c>
      <c r="K21" s="19"/>
      <c r="L21" s="10"/>
      <c r="M21" s="3"/>
    </row>
    <row r="22" spans="1:13" s="2" customFormat="1" ht="15" hidden="1" customHeight="1" x14ac:dyDescent="0.3">
      <c r="A22" s="18" t="s">
        <v>6</v>
      </c>
      <c r="B22" s="23"/>
      <c r="C22" s="15">
        <f>D20</f>
        <v>0.61110918209876508</v>
      </c>
      <c r="D22" s="15">
        <f>C22+PARAMETRI!B$1*10</f>
        <v>0.61805354616769514</v>
      </c>
      <c r="E22" s="26"/>
      <c r="F22" s="31"/>
      <c r="G22" s="26"/>
      <c r="H22" s="19"/>
      <c r="I22" s="13"/>
      <c r="J22" s="13"/>
      <c r="K22" s="19"/>
      <c r="L22" s="10"/>
      <c r="M22" s="3"/>
    </row>
    <row r="23" spans="1:13" s="2" customFormat="1" ht="15" hidden="1" customHeight="1" x14ac:dyDescent="0.3">
      <c r="A23" s="18"/>
      <c r="B23" s="23"/>
      <c r="C23" s="15"/>
      <c r="D23" s="15"/>
      <c r="E23" s="26"/>
      <c r="F23" s="31"/>
      <c r="G23" s="26"/>
      <c r="H23" s="19"/>
      <c r="I23" s="13"/>
      <c r="J23" s="13"/>
      <c r="K23" s="19"/>
      <c r="L23" s="10"/>
      <c r="M23" s="3"/>
    </row>
    <row r="24" spans="1:13" s="2" customFormat="1" ht="26.25" hidden="1" customHeight="1" x14ac:dyDescent="0.3">
      <c r="A24" s="29" t="s">
        <v>26</v>
      </c>
      <c r="B24" s="22" t="s">
        <v>8</v>
      </c>
      <c r="C24" s="16">
        <f>D22</f>
        <v>0.61805354616769514</v>
      </c>
      <c r="D24" s="16">
        <f>K24</f>
        <v>0.6423588204089502</v>
      </c>
      <c r="E24" s="35"/>
      <c r="F24" s="30" t="s">
        <v>7</v>
      </c>
      <c r="G24" s="35"/>
      <c r="H24" s="17">
        <f>C24</f>
        <v>0.61805354616769514</v>
      </c>
      <c r="I24" s="17">
        <f>H24+PARAMETRI!B$1*PARAMETRI!B$5</f>
        <v>0.62847009227109019</v>
      </c>
      <c r="J24" s="17">
        <f>J25</f>
        <v>0.63194227430555516</v>
      </c>
      <c r="K24" s="17">
        <f>J24+PARAMETRI!B$1*PARAMETRI!B$5</f>
        <v>0.6423588204089502</v>
      </c>
      <c r="L24" s="10"/>
      <c r="M24" s="3"/>
    </row>
    <row r="25" spans="1:13" ht="14" hidden="1" x14ac:dyDescent="0.3">
      <c r="A25" s="18"/>
      <c r="B25" s="18"/>
      <c r="C25" s="15"/>
      <c r="D25" s="15"/>
      <c r="E25" s="26"/>
      <c r="F25" s="31"/>
      <c r="G25" s="26"/>
      <c r="H25" s="19"/>
      <c r="I25" s="20">
        <f>I24</f>
        <v>0.62847009227109019</v>
      </c>
      <c r="J25" s="21">
        <f>I25+PARAMETRI!B$1*PARAMETRI!B$6</f>
        <v>0.63194227430555516</v>
      </c>
      <c r="K25" s="19"/>
    </row>
    <row r="26" spans="1:13" ht="18" x14ac:dyDescent="0.4">
      <c r="A26" s="14"/>
      <c r="B26" s="53" t="s">
        <v>10</v>
      </c>
      <c r="C26" s="15"/>
      <c r="D26" s="15"/>
      <c r="E26" s="26"/>
      <c r="F26" s="32" t="s">
        <v>33</v>
      </c>
      <c r="G26" s="26"/>
      <c r="H26" s="13"/>
      <c r="I26" s="13"/>
      <c r="J26" s="13"/>
      <c r="K26" s="13"/>
    </row>
    <row r="27" spans="1:13" ht="14" x14ac:dyDescent="0.3">
      <c r="A27" s="14"/>
      <c r="B27" s="14"/>
      <c r="C27" s="15"/>
      <c r="D27" s="15"/>
      <c r="E27" s="24"/>
      <c r="F27" s="25"/>
      <c r="G27" s="24"/>
      <c r="H27" s="54" t="s">
        <v>4</v>
      </c>
      <c r="I27" s="54"/>
      <c r="J27" s="54" t="s">
        <v>5</v>
      </c>
      <c r="K27" s="54"/>
    </row>
    <row r="28" spans="1:13" ht="14" x14ac:dyDescent="0.25">
      <c r="A28" s="36" t="s">
        <v>21</v>
      </c>
      <c r="B28" s="37" t="s">
        <v>9</v>
      </c>
      <c r="C28" s="38">
        <f>C4+PARAMETRI!B1*0</f>
        <v>0.45833317258230449</v>
      </c>
      <c r="D28" s="38">
        <f>K28</f>
        <v>0.48263844682355961</v>
      </c>
      <c r="E28" s="35" t="s">
        <v>13</v>
      </c>
      <c r="F28" s="30" t="s">
        <v>7</v>
      </c>
      <c r="G28" s="35" t="s">
        <v>23</v>
      </c>
      <c r="H28" s="17">
        <f>C28</f>
        <v>0.45833317258230449</v>
      </c>
      <c r="I28" s="17">
        <f>H28+PARAMETRI!B$1*PARAMETRI!B$5</f>
        <v>0.46874971868569953</v>
      </c>
      <c r="J28" s="17">
        <f>J29</f>
        <v>0.47222190072016457</v>
      </c>
      <c r="K28" s="17">
        <f>J28+PARAMETRI!B$1*PARAMETRI!B$5</f>
        <v>0.48263844682355961</v>
      </c>
    </row>
    <row r="29" spans="1:13" ht="14" x14ac:dyDescent="0.3">
      <c r="A29" s="18"/>
      <c r="B29" s="23"/>
      <c r="C29" s="15"/>
      <c r="D29" s="15"/>
      <c r="E29" s="26"/>
      <c r="F29" s="31"/>
      <c r="G29" s="26"/>
      <c r="H29" s="19"/>
      <c r="I29" s="20">
        <f>I28</f>
        <v>0.46874971868569953</v>
      </c>
      <c r="J29" s="21">
        <f>I29+PARAMETRI!B$1*PARAMETRI!B$6</f>
        <v>0.47222190072016457</v>
      </c>
      <c r="K29" s="19"/>
    </row>
    <row r="30" spans="1:13" ht="14" x14ac:dyDescent="0.3">
      <c r="A30" s="18" t="s">
        <v>6</v>
      </c>
      <c r="B30" s="23"/>
      <c r="C30" s="15">
        <f>D28</f>
        <v>0.48263844682355961</v>
      </c>
      <c r="D30" s="15">
        <f>C30+PARAMETRI!B$1*10</f>
        <v>0.48958281089248967</v>
      </c>
      <c r="E30" s="26"/>
      <c r="F30" s="31"/>
      <c r="G30" s="26"/>
      <c r="H30" s="19"/>
      <c r="I30" s="13"/>
      <c r="J30" s="13"/>
      <c r="K30" s="19"/>
    </row>
    <row r="31" spans="1:13" ht="14" x14ac:dyDescent="0.3">
      <c r="A31" s="18"/>
      <c r="B31" s="23"/>
      <c r="C31" s="15"/>
      <c r="D31" s="15"/>
      <c r="E31" s="26"/>
      <c r="F31" s="31"/>
      <c r="G31" s="26"/>
      <c r="H31" s="19"/>
      <c r="I31" s="13"/>
      <c r="J31" s="13"/>
      <c r="K31" s="19"/>
    </row>
    <row r="32" spans="1:13" ht="14" x14ac:dyDescent="0.25">
      <c r="A32" s="36" t="s">
        <v>15</v>
      </c>
      <c r="B32" s="37" t="s">
        <v>9</v>
      </c>
      <c r="C32" s="38">
        <f>D30</f>
        <v>0.48958281089248967</v>
      </c>
      <c r="D32" s="38">
        <f>K32</f>
        <v>0.51388808513374473</v>
      </c>
      <c r="E32" s="35" t="s">
        <v>12</v>
      </c>
      <c r="F32" s="30" t="s">
        <v>7</v>
      </c>
      <c r="G32" s="35" t="s">
        <v>13</v>
      </c>
      <c r="H32" s="17">
        <f>C32</f>
        <v>0.48958281089248967</v>
      </c>
      <c r="I32" s="17">
        <f>H32+PARAMETRI!B$1*PARAMETRI!B$5</f>
        <v>0.49999935699588471</v>
      </c>
      <c r="J32" s="17">
        <f>J33</f>
        <v>0.50347153903034969</v>
      </c>
      <c r="K32" s="17">
        <f>J32+PARAMETRI!B$1*PARAMETRI!B$5</f>
        <v>0.51388808513374473</v>
      </c>
    </row>
    <row r="33" spans="1:11" ht="14" x14ac:dyDescent="0.3">
      <c r="A33" s="18"/>
      <c r="B33" s="23"/>
      <c r="C33" s="15"/>
      <c r="D33" s="15"/>
      <c r="E33" s="26"/>
      <c r="F33" s="31"/>
      <c r="G33" s="26"/>
      <c r="H33" s="19"/>
      <c r="I33" s="20">
        <f>I32</f>
        <v>0.49999935699588471</v>
      </c>
      <c r="J33" s="21">
        <f>I33+PARAMETRI!B$1*PARAMETRI!B$6</f>
        <v>0.50347153903034969</v>
      </c>
      <c r="K33" s="19"/>
    </row>
    <row r="34" spans="1:11" ht="14.5" x14ac:dyDescent="0.35">
      <c r="A34" s="18" t="s">
        <v>6</v>
      </c>
      <c r="B34" s="23"/>
      <c r="C34" s="33">
        <f>D32</f>
        <v>0.51388808513374473</v>
      </c>
      <c r="D34" s="33">
        <f>C34+PARAMETRI!B$1*PARAMETRI!B$7</f>
        <v>0.5208324492026748</v>
      </c>
      <c r="E34" s="26"/>
      <c r="F34" s="31"/>
      <c r="G34" s="26"/>
      <c r="H34" s="19"/>
      <c r="I34" s="13"/>
      <c r="J34" s="13"/>
      <c r="K34" s="19"/>
    </row>
    <row r="35" spans="1:11" ht="14" x14ac:dyDescent="0.3">
      <c r="A35" s="18"/>
      <c r="B35" s="23"/>
      <c r="C35" s="15"/>
      <c r="D35" s="15"/>
      <c r="E35" s="26"/>
      <c r="F35" s="31"/>
      <c r="G35" s="26"/>
      <c r="H35" s="19"/>
      <c r="I35" s="13"/>
      <c r="J35" s="13"/>
      <c r="K35" s="19"/>
    </row>
    <row r="36" spans="1:11" ht="14" x14ac:dyDescent="0.25">
      <c r="A36" s="36" t="s">
        <v>22</v>
      </c>
      <c r="B36" s="37" t="s">
        <v>9</v>
      </c>
      <c r="C36" s="38">
        <f>D34</f>
        <v>0.5208324492026748</v>
      </c>
      <c r="D36" s="38">
        <f>K36</f>
        <v>0.54513772344392986</v>
      </c>
      <c r="E36" s="35" t="s">
        <v>23</v>
      </c>
      <c r="F36" s="30" t="s">
        <v>7</v>
      </c>
      <c r="G36" s="35" t="s">
        <v>12</v>
      </c>
      <c r="H36" s="17">
        <f>C36</f>
        <v>0.5208324492026748</v>
      </c>
      <c r="I36" s="17">
        <f>H36+PARAMETRI!B$1*PARAMETRI!B$5</f>
        <v>0.53124899530606984</v>
      </c>
      <c r="J36" s="17">
        <f>J37</f>
        <v>0.53472117734053481</v>
      </c>
      <c r="K36" s="17">
        <f>J36+PARAMETRI!B$1*PARAMETRI!B$5</f>
        <v>0.54513772344392986</v>
      </c>
    </row>
    <row r="37" spans="1:11" ht="14" x14ac:dyDescent="0.3">
      <c r="A37" s="18"/>
      <c r="B37" s="18"/>
      <c r="C37" s="15"/>
      <c r="D37" s="15"/>
      <c r="E37" s="26"/>
      <c r="F37" s="31"/>
      <c r="G37" s="26"/>
      <c r="H37" s="19"/>
      <c r="I37" s="20">
        <f>I36</f>
        <v>0.53124899530606984</v>
      </c>
      <c r="J37" s="21">
        <f>I37+PARAMETRI!B$1*PARAMETRI!B$6</f>
        <v>0.53472117734053481</v>
      </c>
      <c r="K37" s="19"/>
    </row>
    <row r="38" spans="1:11" ht="14" hidden="1" x14ac:dyDescent="0.3">
      <c r="A38" s="18" t="s">
        <v>6</v>
      </c>
      <c r="B38" s="23"/>
      <c r="C38" s="15">
        <f>D36</f>
        <v>0.54513772344392986</v>
      </c>
      <c r="D38" s="15">
        <f>C38+PARAMETRI!B$1*10</f>
        <v>0.55208208751285992</v>
      </c>
      <c r="E38" s="26"/>
      <c r="F38" s="31"/>
      <c r="G38" s="26"/>
      <c r="H38" s="19"/>
      <c r="I38" s="13"/>
      <c r="J38" s="13"/>
      <c r="K38" s="19"/>
    </row>
    <row r="39" spans="1:11" ht="14" hidden="1" x14ac:dyDescent="0.3">
      <c r="A39" s="18"/>
      <c r="B39" s="23"/>
      <c r="C39" s="15"/>
      <c r="D39" s="15"/>
      <c r="E39" s="26"/>
      <c r="F39" s="31"/>
      <c r="G39" s="26"/>
      <c r="H39" s="19"/>
      <c r="I39" s="13"/>
      <c r="J39" s="13"/>
      <c r="K39" s="19"/>
    </row>
    <row r="40" spans="1:11" ht="14" hidden="1" x14ac:dyDescent="0.25">
      <c r="A40" s="29" t="s">
        <v>24</v>
      </c>
      <c r="B40" s="22" t="s">
        <v>9</v>
      </c>
      <c r="C40" s="16">
        <f>D38</f>
        <v>0.55208208751285992</v>
      </c>
      <c r="D40" s="16">
        <f>K40</f>
        <v>0.57638736175411498</v>
      </c>
      <c r="E40" s="35"/>
      <c r="F40" s="30" t="s">
        <v>7</v>
      </c>
      <c r="G40" s="35"/>
      <c r="H40" s="17">
        <f>C40</f>
        <v>0.55208208751285992</v>
      </c>
      <c r="I40" s="17">
        <f>H40+PARAMETRI!B$1*PARAMETRI!B$5</f>
        <v>0.56249863361625496</v>
      </c>
      <c r="J40" s="17">
        <f>J41</f>
        <v>0.56597081565071994</v>
      </c>
      <c r="K40" s="17">
        <f>J40+PARAMETRI!B$1*PARAMETRI!B$5</f>
        <v>0.57638736175411498</v>
      </c>
    </row>
    <row r="41" spans="1:11" ht="14" hidden="1" x14ac:dyDescent="0.3">
      <c r="A41" s="18"/>
      <c r="B41" s="18"/>
      <c r="C41" s="15"/>
      <c r="D41" s="15"/>
      <c r="E41" s="26"/>
      <c r="F41" s="31"/>
      <c r="G41" s="26"/>
      <c r="H41" s="19"/>
      <c r="I41" s="20">
        <f>I40</f>
        <v>0.56249863361625496</v>
      </c>
      <c r="J41" s="21">
        <f>I41+PARAMETRI!B$1*PARAMETRI!B$6</f>
        <v>0.56597081565071994</v>
      </c>
      <c r="K41" s="19"/>
    </row>
    <row r="42" spans="1:11" ht="14.5" hidden="1" x14ac:dyDescent="0.35">
      <c r="A42" s="18" t="s">
        <v>6</v>
      </c>
      <c r="B42" s="23"/>
      <c r="C42" s="33">
        <f>D40</f>
        <v>0.57638736175411498</v>
      </c>
      <c r="D42" s="33">
        <f>C42+PARAMETRI!B$1*PARAMETRI!B$7</f>
        <v>0.58333172582304504</v>
      </c>
      <c r="E42" s="26"/>
      <c r="F42" s="31"/>
      <c r="G42" s="26"/>
      <c r="H42" s="19"/>
      <c r="I42" s="13"/>
      <c r="J42" s="13"/>
      <c r="K42" s="19"/>
    </row>
    <row r="43" spans="1:11" ht="14" hidden="1" x14ac:dyDescent="0.3">
      <c r="A43" s="18"/>
      <c r="B43" s="23"/>
      <c r="C43" s="15"/>
      <c r="D43" s="15"/>
      <c r="E43" s="26"/>
      <c r="F43" s="31"/>
      <c r="G43" s="26"/>
      <c r="H43" s="19"/>
      <c r="I43" s="13"/>
      <c r="J43" s="13"/>
      <c r="K43" s="19"/>
    </row>
    <row r="44" spans="1:11" ht="14" hidden="1" x14ac:dyDescent="0.25">
      <c r="A44" s="29" t="s">
        <v>25</v>
      </c>
      <c r="B44" s="22" t="s">
        <v>9</v>
      </c>
      <c r="C44" s="16">
        <f>D42</f>
        <v>0.58333172582304504</v>
      </c>
      <c r="D44" s="16">
        <f>K44</f>
        <v>0.6076370000643001</v>
      </c>
      <c r="E44" s="35"/>
      <c r="F44" s="30" t="s">
        <v>7</v>
      </c>
      <c r="G44" s="35"/>
      <c r="H44" s="17">
        <f>C44</f>
        <v>0.58333172582304504</v>
      </c>
      <c r="I44" s="17">
        <f>H44+PARAMETRI!B$1*PARAMETRI!B$5</f>
        <v>0.59374827192644009</v>
      </c>
      <c r="J44" s="17">
        <f>J45</f>
        <v>0.59722045396090506</v>
      </c>
      <c r="K44" s="17">
        <f>J44+PARAMETRI!B$1*PARAMETRI!B$5</f>
        <v>0.6076370000643001</v>
      </c>
    </row>
    <row r="45" spans="1:11" ht="14" hidden="1" x14ac:dyDescent="0.3">
      <c r="A45" s="18"/>
      <c r="B45" s="18"/>
      <c r="C45" s="15"/>
      <c r="D45" s="15"/>
      <c r="E45" s="26"/>
      <c r="F45" s="31"/>
      <c r="G45" s="26"/>
      <c r="H45" s="19"/>
      <c r="I45" s="20">
        <f>I44</f>
        <v>0.59374827192644009</v>
      </c>
      <c r="J45" s="21">
        <f>I45+PARAMETRI!B$1*PARAMETRI!B$6</f>
        <v>0.59722045396090506</v>
      </c>
      <c r="K45" s="19"/>
    </row>
    <row r="46" spans="1:11" ht="14" hidden="1" x14ac:dyDescent="0.3">
      <c r="A46" s="18" t="s">
        <v>6</v>
      </c>
      <c r="B46" s="23"/>
      <c r="C46" s="15">
        <f>D44</f>
        <v>0.6076370000643001</v>
      </c>
      <c r="D46" s="15">
        <f>C46+PARAMETRI!B$1*10</f>
        <v>0.61458136413323017</v>
      </c>
      <c r="E46" s="26"/>
      <c r="F46" s="31"/>
      <c r="G46" s="26"/>
      <c r="H46" s="19"/>
      <c r="I46" s="13"/>
      <c r="J46" s="13"/>
      <c r="K46" s="19"/>
    </row>
    <row r="47" spans="1:11" ht="14" hidden="1" x14ac:dyDescent="0.3">
      <c r="A47" s="18"/>
      <c r="B47" s="23"/>
      <c r="C47" s="15"/>
      <c r="D47" s="15"/>
      <c r="E47" s="26"/>
      <c r="F47" s="31"/>
      <c r="G47" s="26"/>
      <c r="H47" s="19"/>
      <c r="I47" s="13"/>
      <c r="J47" s="13"/>
      <c r="K47" s="19"/>
    </row>
    <row r="48" spans="1:11" ht="14" hidden="1" x14ac:dyDescent="0.25">
      <c r="A48" s="29" t="s">
        <v>26</v>
      </c>
      <c r="B48" s="22" t="s">
        <v>9</v>
      </c>
      <c r="C48" s="16">
        <f>D46</f>
        <v>0.61458136413323017</v>
      </c>
      <c r="D48" s="16">
        <f>K48</f>
        <v>0.63888663837448523</v>
      </c>
      <c r="E48" s="35"/>
      <c r="F48" s="30" t="s">
        <v>7</v>
      </c>
      <c r="G48" s="35"/>
      <c r="H48" s="17">
        <f>C48</f>
        <v>0.61458136413323017</v>
      </c>
      <c r="I48" s="17">
        <f>H48+PARAMETRI!B$1*PARAMETRI!B$5</f>
        <v>0.62499791023662521</v>
      </c>
      <c r="J48" s="17">
        <f>J49</f>
        <v>0.62847009227109019</v>
      </c>
      <c r="K48" s="17">
        <f>J48+PARAMETRI!B$1*PARAMETRI!B$5</f>
        <v>0.63888663837448523</v>
      </c>
    </row>
    <row r="49" spans="1:11" ht="14" hidden="1" x14ac:dyDescent="0.3">
      <c r="A49" s="18"/>
      <c r="B49" s="18"/>
      <c r="C49" s="15"/>
      <c r="D49" s="15"/>
      <c r="E49" s="26"/>
      <c r="F49" s="31"/>
      <c r="G49" s="26"/>
      <c r="H49" s="19"/>
      <c r="I49" s="20">
        <f>I48</f>
        <v>0.62499791023662521</v>
      </c>
      <c r="J49" s="21">
        <f>I49+PARAMETRI!B$1*PARAMETRI!B$6</f>
        <v>0.62847009227109019</v>
      </c>
      <c r="K49" s="19"/>
    </row>
    <row r="50" spans="1:11" ht="18" customHeight="1" x14ac:dyDescent="0.3">
      <c r="H50" s="34"/>
      <c r="I50" s="34"/>
      <c r="J50" s="34"/>
      <c r="K50" s="34"/>
    </row>
    <row r="51" spans="1:11" ht="14" x14ac:dyDescent="0.3">
      <c r="A51" s="45" t="s">
        <v>35</v>
      </c>
      <c r="B51" s="45" t="s">
        <v>11</v>
      </c>
      <c r="C51" s="46">
        <f>TIMEVALUE("10:40")</f>
        <v>0.44444444444444442</v>
      </c>
      <c r="D51" s="46">
        <f>C51+20*PARAMETRI!B1</f>
        <v>0.45833317258230449</v>
      </c>
      <c r="E51" s="24"/>
      <c r="F51" s="25"/>
      <c r="G51" s="24"/>
      <c r="H51" s="13"/>
      <c r="I51" s="13"/>
      <c r="J51" s="13"/>
      <c r="K51" s="13"/>
    </row>
    <row r="52" spans="1:11" ht="18" customHeight="1" x14ac:dyDescent="0.4">
      <c r="A52" s="14"/>
      <c r="B52" s="14"/>
      <c r="C52" s="12"/>
      <c r="D52" s="12"/>
      <c r="E52" s="24"/>
      <c r="F52" s="32" t="s">
        <v>34</v>
      </c>
      <c r="G52" s="24"/>
      <c r="H52" s="13"/>
      <c r="I52" s="13"/>
      <c r="J52" s="13"/>
      <c r="K52" s="13"/>
    </row>
    <row r="53" spans="1:11" ht="14" x14ac:dyDescent="0.3">
      <c r="A53" s="14"/>
      <c r="B53" s="14"/>
      <c r="C53" s="15"/>
      <c r="D53" s="15"/>
      <c r="E53" s="24"/>
      <c r="F53" s="25"/>
      <c r="G53" s="24"/>
      <c r="H53" s="54" t="s">
        <v>4</v>
      </c>
      <c r="I53" s="54"/>
      <c r="J53" s="54" t="s">
        <v>5</v>
      </c>
      <c r="K53" s="54"/>
    </row>
    <row r="54" spans="1:11" ht="14" x14ac:dyDescent="0.25">
      <c r="A54" s="36" t="s">
        <v>21</v>
      </c>
      <c r="B54" s="37" t="s">
        <v>8</v>
      </c>
      <c r="C54" s="38">
        <f>D51</f>
        <v>0.45833317258230449</v>
      </c>
      <c r="D54" s="38">
        <f>K54</f>
        <v>0.48263844682355961</v>
      </c>
      <c r="E54" s="35" t="s">
        <v>18</v>
      </c>
      <c r="F54" s="30" t="s">
        <v>7</v>
      </c>
      <c r="G54" s="35" t="s">
        <v>19</v>
      </c>
      <c r="H54" s="17">
        <f>C54</f>
        <v>0.45833317258230449</v>
      </c>
      <c r="I54" s="17">
        <f>H54+PARAMETRI!B$1*PARAMETRI!B$5</f>
        <v>0.46874971868569953</v>
      </c>
      <c r="J54" s="17">
        <f>J55</f>
        <v>0.47222190072016457</v>
      </c>
      <c r="K54" s="17">
        <f>J54+PARAMETRI!B$1*PARAMETRI!B$5</f>
        <v>0.48263844682355961</v>
      </c>
    </row>
    <row r="55" spans="1:11" ht="14" x14ac:dyDescent="0.3">
      <c r="A55" s="18"/>
      <c r="B55" s="23"/>
      <c r="C55" s="15"/>
      <c r="D55" s="15"/>
      <c r="E55" s="26"/>
      <c r="F55" s="31"/>
      <c r="G55" s="26"/>
      <c r="H55" s="19"/>
      <c r="I55" s="20">
        <f>I54</f>
        <v>0.46874971868569953</v>
      </c>
      <c r="J55" s="21">
        <f>I55+PARAMETRI!B$1*PARAMETRI!B$6</f>
        <v>0.47222190072016457</v>
      </c>
      <c r="K55" s="19"/>
    </row>
    <row r="56" spans="1:11" ht="14" x14ac:dyDescent="0.3">
      <c r="A56" s="18" t="s">
        <v>6</v>
      </c>
      <c r="B56" s="23"/>
      <c r="C56" s="15">
        <f>D54</f>
        <v>0.48263844682355961</v>
      </c>
      <c r="D56" s="15">
        <f>C56+PARAMETRI!B$1*10</f>
        <v>0.48958281089248967</v>
      </c>
      <c r="E56" s="26"/>
      <c r="F56" s="31"/>
      <c r="G56" s="26"/>
      <c r="H56" s="19"/>
      <c r="I56" s="13"/>
      <c r="J56" s="13"/>
      <c r="K56" s="19"/>
    </row>
    <row r="57" spans="1:11" ht="14" x14ac:dyDescent="0.3">
      <c r="A57" s="18"/>
      <c r="B57" s="23"/>
      <c r="C57" s="15"/>
      <c r="D57" s="15"/>
      <c r="E57" s="26"/>
      <c r="F57" s="31"/>
      <c r="G57" s="26"/>
      <c r="H57" s="19"/>
      <c r="I57" s="13"/>
      <c r="J57" s="13"/>
      <c r="K57" s="19"/>
    </row>
    <row r="58" spans="1:11" ht="14" x14ac:dyDescent="0.25">
      <c r="A58" s="36" t="s">
        <v>15</v>
      </c>
      <c r="B58" s="37" t="s">
        <v>8</v>
      </c>
      <c r="C58" s="38">
        <f>D56</f>
        <v>0.48958281089248967</v>
      </c>
      <c r="D58" s="38">
        <f>K58</f>
        <v>0.51388808513374473</v>
      </c>
      <c r="E58" s="35" t="s">
        <v>17</v>
      </c>
      <c r="F58" s="30" t="s">
        <v>7</v>
      </c>
      <c r="G58" s="35" t="s">
        <v>18</v>
      </c>
      <c r="H58" s="17">
        <f>C58</f>
        <v>0.48958281089248967</v>
      </c>
      <c r="I58" s="17">
        <f>H58+PARAMETRI!B$1*PARAMETRI!B$5</f>
        <v>0.49999935699588471</v>
      </c>
      <c r="J58" s="17">
        <f>J59</f>
        <v>0.50347153903034969</v>
      </c>
      <c r="K58" s="17">
        <f>J58+PARAMETRI!B$1*PARAMETRI!B$5</f>
        <v>0.51388808513374473</v>
      </c>
    </row>
    <row r="59" spans="1:11" ht="14" x14ac:dyDescent="0.3">
      <c r="A59" s="18"/>
      <c r="B59" s="23"/>
      <c r="C59" s="15"/>
      <c r="D59" s="15"/>
      <c r="E59" s="26"/>
      <c r="F59" s="31"/>
      <c r="G59" s="26"/>
      <c r="H59" s="19"/>
      <c r="I59" s="20">
        <f>I58</f>
        <v>0.49999935699588471</v>
      </c>
      <c r="J59" s="21">
        <f>I59+PARAMETRI!B$1*PARAMETRI!B$6</f>
        <v>0.50347153903034969</v>
      </c>
      <c r="K59" s="19"/>
    </row>
    <row r="60" spans="1:11" ht="14.5" x14ac:dyDescent="0.35">
      <c r="A60" s="18" t="s">
        <v>6</v>
      </c>
      <c r="B60" s="23"/>
      <c r="C60" s="33">
        <f>D58</f>
        <v>0.51388808513374473</v>
      </c>
      <c r="D60" s="33">
        <f>C60+PARAMETRI!B$1*PARAMETRI!B$7</f>
        <v>0.5208324492026748</v>
      </c>
      <c r="E60" s="26"/>
      <c r="F60" s="31"/>
      <c r="G60" s="26"/>
      <c r="H60" s="19"/>
      <c r="I60" s="13"/>
      <c r="J60" s="13"/>
      <c r="K60" s="19"/>
    </row>
    <row r="61" spans="1:11" ht="14" x14ac:dyDescent="0.3">
      <c r="A61" s="18"/>
      <c r="B61" s="23"/>
      <c r="C61" s="15"/>
      <c r="D61" s="15"/>
      <c r="E61" s="26"/>
      <c r="F61" s="31"/>
      <c r="G61" s="26"/>
      <c r="H61" s="19"/>
      <c r="I61" s="13"/>
      <c r="J61" s="13"/>
      <c r="K61" s="19"/>
    </row>
    <row r="62" spans="1:11" ht="14" x14ac:dyDescent="0.25">
      <c r="A62" s="36" t="s">
        <v>22</v>
      </c>
      <c r="B62" s="37" t="s">
        <v>8</v>
      </c>
      <c r="C62" s="38">
        <f>D60</f>
        <v>0.5208324492026748</v>
      </c>
      <c r="D62" s="38">
        <f>K62</f>
        <v>0.54513772344392986</v>
      </c>
      <c r="E62" s="35" t="s">
        <v>19</v>
      </c>
      <c r="F62" s="30" t="s">
        <v>7</v>
      </c>
      <c r="G62" s="35" t="s">
        <v>17</v>
      </c>
      <c r="H62" s="17">
        <f>C62</f>
        <v>0.5208324492026748</v>
      </c>
      <c r="I62" s="17">
        <f>H62+PARAMETRI!B$1*PARAMETRI!B$5</f>
        <v>0.53124899530606984</v>
      </c>
      <c r="J62" s="17">
        <f>J63</f>
        <v>0.53472117734053481</v>
      </c>
      <c r="K62" s="17">
        <f>J62+PARAMETRI!B$1*PARAMETRI!B$5</f>
        <v>0.54513772344392986</v>
      </c>
    </row>
    <row r="63" spans="1:11" ht="14" x14ac:dyDescent="0.3">
      <c r="A63" s="18"/>
      <c r="B63" s="18"/>
      <c r="C63" s="15"/>
      <c r="D63" s="15"/>
      <c r="E63" s="26"/>
      <c r="F63" s="31"/>
      <c r="G63" s="26"/>
      <c r="H63" s="19"/>
      <c r="I63" s="20">
        <f>I62</f>
        <v>0.53124899530606984</v>
      </c>
      <c r="J63" s="21">
        <f>I63+PARAMETRI!B$1*PARAMETRI!B$6</f>
        <v>0.53472117734053481</v>
      </c>
      <c r="K63" s="19"/>
    </row>
    <row r="64" spans="1:11" ht="14" x14ac:dyDescent="0.3">
      <c r="A64" s="18" t="s">
        <v>6</v>
      </c>
      <c r="B64" s="23"/>
      <c r="C64" s="15">
        <f>D62</f>
        <v>0.54513772344392986</v>
      </c>
      <c r="D64" s="15">
        <f>C64+PARAMETRI!B$1*15</f>
        <v>0.5555542695473249</v>
      </c>
      <c r="E64" s="26"/>
      <c r="F64" s="31"/>
      <c r="G64" s="26"/>
      <c r="H64" s="19"/>
      <c r="I64" s="13"/>
      <c r="J64" s="13"/>
      <c r="K64" s="19"/>
    </row>
    <row r="65" spans="1:11" ht="14" x14ac:dyDescent="0.3">
      <c r="A65" s="18"/>
      <c r="B65" s="23"/>
      <c r="C65" s="15"/>
      <c r="D65" s="15"/>
      <c r="E65" s="26"/>
      <c r="F65" s="31"/>
      <c r="G65" s="26"/>
      <c r="H65" s="19"/>
      <c r="I65" s="13"/>
      <c r="J65" s="13"/>
      <c r="K65" s="19"/>
    </row>
    <row r="66" spans="1:11" ht="27.5" customHeight="1" x14ac:dyDescent="0.25">
      <c r="A66" s="47" t="s">
        <v>39</v>
      </c>
      <c r="B66" s="48" t="s">
        <v>8</v>
      </c>
      <c r="C66" s="49">
        <f>D64</f>
        <v>0.5555542695473249</v>
      </c>
      <c r="D66" s="49">
        <f>K66</f>
        <v>0.57985954378857996</v>
      </c>
      <c r="E66" s="50" t="s">
        <v>36</v>
      </c>
      <c r="F66" s="51" t="s">
        <v>7</v>
      </c>
      <c r="G66" s="50" t="s">
        <v>37</v>
      </c>
      <c r="H66" s="52">
        <f>C66</f>
        <v>0.5555542695473249</v>
      </c>
      <c r="I66" s="52">
        <f>H66+PARAMETRI!B$1*PARAMETRI!B$5</f>
        <v>0.56597081565071994</v>
      </c>
      <c r="J66" s="52">
        <f>J67</f>
        <v>0.56944299768518492</v>
      </c>
      <c r="K66" s="52">
        <f>J66+PARAMETRI!B$1*PARAMETRI!B$5</f>
        <v>0.57985954378857996</v>
      </c>
    </row>
    <row r="67" spans="1:11" ht="14" x14ac:dyDescent="0.3">
      <c r="A67" s="18"/>
      <c r="B67" s="18"/>
      <c r="C67" s="15"/>
      <c r="D67" s="15"/>
      <c r="E67" s="26"/>
      <c r="F67" s="31"/>
      <c r="G67" s="26"/>
      <c r="H67" s="19"/>
      <c r="I67" s="20">
        <f>I66</f>
        <v>0.56597081565071994</v>
      </c>
      <c r="J67" s="21">
        <f>I67+PARAMETRI!B$1*PARAMETRI!B$6</f>
        <v>0.56944299768518492</v>
      </c>
      <c r="K67" s="19"/>
    </row>
    <row r="68" spans="1:11" ht="14.5" hidden="1" x14ac:dyDescent="0.35">
      <c r="A68" s="18" t="s">
        <v>6</v>
      </c>
      <c r="B68" s="23"/>
      <c r="C68" s="33">
        <f>D66</f>
        <v>0.57985954378857996</v>
      </c>
      <c r="D68" s="33">
        <f>C68+PARAMETRI!B$1*PARAMETRI!B$7</f>
        <v>0.58680390785751002</v>
      </c>
      <c r="E68" s="26"/>
      <c r="F68" s="31"/>
      <c r="G68" s="26"/>
      <c r="H68" s="19"/>
      <c r="I68" s="13"/>
      <c r="J68" s="13"/>
      <c r="K68" s="19"/>
    </row>
    <row r="69" spans="1:11" ht="14" hidden="1" x14ac:dyDescent="0.3">
      <c r="A69" s="18"/>
      <c r="B69" s="23"/>
      <c r="C69" s="15"/>
      <c r="D69" s="15"/>
      <c r="E69" s="26"/>
      <c r="F69" s="31"/>
      <c r="G69" s="26"/>
      <c r="H69" s="19"/>
      <c r="I69" s="13"/>
      <c r="J69" s="13"/>
      <c r="K69" s="19"/>
    </row>
    <row r="70" spans="1:11" ht="14" hidden="1" x14ac:dyDescent="0.25">
      <c r="A70" s="29" t="s">
        <v>25</v>
      </c>
      <c r="B70" s="22" t="s">
        <v>8</v>
      </c>
      <c r="C70" s="16">
        <f>D68</f>
        <v>0.58680390785751002</v>
      </c>
      <c r="D70" s="16">
        <f>K70</f>
        <v>0.61110918209876508</v>
      </c>
      <c r="E70" s="35"/>
      <c r="F70" s="30" t="s">
        <v>7</v>
      </c>
      <c r="G70" s="35"/>
      <c r="H70" s="17">
        <f>C70</f>
        <v>0.58680390785751002</v>
      </c>
      <c r="I70" s="17">
        <f>H70+PARAMETRI!B$1*PARAMETRI!B$5</f>
        <v>0.59722045396090506</v>
      </c>
      <c r="J70" s="17">
        <f>J71</f>
        <v>0.60069263599537004</v>
      </c>
      <c r="K70" s="17">
        <f>J70+PARAMETRI!B$1*PARAMETRI!B$5</f>
        <v>0.61110918209876508</v>
      </c>
    </row>
    <row r="71" spans="1:11" ht="14" hidden="1" x14ac:dyDescent="0.3">
      <c r="A71" s="18"/>
      <c r="B71" s="18"/>
      <c r="C71" s="15"/>
      <c r="D71" s="15"/>
      <c r="E71" s="26"/>
      <c r="F71" s="31"/>
      <c r="G71" s="26"/>
      <c r="H71" s="19"/>
      <c r="I71" s="20">
        <f>I70</f>
        <v>0.59722045396090506</v>
      </c>
      <c r="J71" s="21">
        <f>I71+PARAMETRI!B$1*PARAMETRI!B$6</f>
        <v>0.60069263599537004</v>
      </c>
      <c r="K71" s="19"/>
    </row>
    <row r="72" spans="1:11" ht="14" hidden="1" x14ac:dyDescent="0.3">
      <c r="A72" s="18" t="s">
        <v>6</v>
      </c>
      <c r="B72" s="23"/>
      <c r="C72" s="15">
        <f>D70</f>
        <v>0.61110918209876508</v>
      </c>
      <c r="D72" s="15">
        <f>C72+PARAMETRI!B$1*10</f>
        <v>0.61805354616769514</v>
      </c>
      <c r="E72" s="26"/>
      <c r="F72" s="31"/>
      <c r="G72" s="26"/>
      <c r="H72" s="19"/>
      <c r="I72" s="13"/>
      <c r="J72" s="13"/>
      <c r="K72" s="19"/>
    </row>
    <row r="73" spans="1:11" ht="14" hidden="1" x14ac:dyDescent="0.3">
      <c r="A73" s="18"/>
      <c r="B73" s="23"/>
      <c r="C73" s="15"/>
      <c r="D73" s="15"/>
      <c r="E73" s="26"/>
      <c r="F73" s="31"/>
      <c r="G73" s="26"/>
      <c r="H73" s="19"/>
      <c r="I73" s="13"/>
      <c r="J73" s="13"/>
      <c r="K73" s="19"/>
    </row>
    <row r="74" spans="1:11" ht="14" hidden="1" x14ac:dyDescent="0.25">
      <c r="A74" s="29" t="s">
        <v>26</v>
      </c>
      <c r="B74" s="22" t="s">
        <v>8</v>
      </c>
      <c r="C74" s="16">
        <f>D72</f>
        <v>0.61805354616769514</v>
      </c>
      <c r="D74" s="16">
        <f>K74</f>
        <v>0.6423588204089502</v>
      </c>
      <c r="E74" s="35"/>
      <c r="F74" s="30" t="s">
        <v>7</v>
      </c>
      <c r="G74" s="35"/>
      <c r="H74" s="17">
        <f>C74</f>
        <v>0.61805354616769514</v>
      </c>
      <c r="I74" s="17">
        <f>H74+PARAMETRI!B$1*PARAMETRI!B$5</f>
        <v>0.62847009227109019</v>
      </c>
      <c r="J74" s="17">
        <f>J75</f>
        <v>0.63194227430555516</v>
      </c>
      <c r="K74" s="17">
        <f>J74+PARAMETRI!B$1*PARAMETRI!B$5</f>
        <v>0.6423588204089502</v>
      </c>
    </row>
    <row r="75" spans="1:11" ht="14" hidden="1" x14ac:dyDescent="0.3">
      <c r="A75" s="18"/>
      <c r="B75" s="18"/>
      <c r="C75" s="15"/>
      <c r="D75" s="15"/>
      <c r="E75" s="26"/>
      <c r="F75" s="31"/>
      <c r="G75" s="26"/>
      <c r="H75" s="19"/>
      <c r="I75" s="20">
        <f>I74</f>
        <v>0.62847009227109019</v>
      </c>
      <c r="J75" s="21">
        <f>I75+PARAMETRI!B$1*PARAMETRI!B$6</f>
        <v>0.63194227430555516</v>
      </c>
      <c r="K75" s="19"/>
    </row>
    <row r="76" spans="1:11" ht="17.25" customHeight="1" x14ac:dyDescent="0.4">
      <c r="A76" s="14"/>
      <c r="B76" s="53" t="s">
        <v>10</v>
      </c>
      <c r="C76" s="15"/>
      <c r="D76" s="15"/>
      <c r="E76" s="26"/>
      <c r="F76" s="32" t="s">
        <v>28</v>
      </c>
      <c r="G76" s="26"/>
      <c r="H76" s="13"/>
      <c r="I76" s="13"/>
      <c r="J76" s="13"/>
      <c r="K76" s="13"/>
    </row>
    <row r="77" spans="1:11" ht="14" x14ac:dyDescent="0.3">
      <c r="A77" s="14"/>
      <c r="B77" s="14"/>
      <c r="C77" s="15"/>
      <c r="D77" s="15"/>
      <c r="E77" s="24"/>
      <c r="F77" s="25"/>
      <c r="G77" s="24"/>
      <c r="H77" s="54" t="s">
        <v>4</v>
      </c>
      <c r="I77" s="54"/>
      <c r="J77" s="54" t="s">
        <v>5</v>
      </c>
      <c r="K77" s="54"/>
    </row>
    <row r="78" spans="1:11" ht="14" x14ac:dyDescent="0.25">
      <c r="A78" s="36" t="s">
        <v>21</v>
      </c>
      <c r="B78" s="37" t="s">
        <v>9</v>
      </c>
      <c r="C78" s="38">
        <f>C54+PARAMETRI!B60*0</f>
        <v>0.45833317258230449</v>
      </c>
      <c r="D78" s="38">
        <f>K78</f>
        <v>0.48263844682355961</v>
      </c>
      <c r="E78" s="35" t="s">
        <v>13</v>
      </c>
      <c r="F78" s="30" t="s">
        <v>7</v>
      </c>
      <c r="G78" s="35" t="s">
        <v>23</v>
      </c>
      <c r="H78" s="17">
        <f>C78</f>
        <v>0.45833317258230449</v>
      </c>
      <c r="I78" s="17">
        <f>H78+PARAMETRI!B$1*PARAMETRI!B$5</f>
        <v>0.46874971868569953</v>
      </c>
      <c r="J78" s="17">
        <f>J79</f>
        <v>0.47222190072016457</v>
      </c>
      <c r="K78" s="17">
        <f>J78+PARAMETRI!B$1*PARAMETRI!B$5</f>
        <v>0.48263844682355961</v>
      </c>
    </row>
    <row r="79" spans="1:11" ht="14" x14ac:dyDescent="0.3">
      <c r="A79" s="18"/>
      <c r="B79" s="23"/>
      <c r="C79" s="15"/>
      <c r="D79" s="15"/>
      <c r="E79" s="26"/>
      <c r="F79" s="31"/>
      <c r="G79" s="26"/>
      <c r="H79" s="19"/>
      <c r="I79" s="20">
        <f>I78</f>
        <v>0.46874971868569953</v>
      </c>
      <c r="J79" s="21">
        <f>I79+PARAMETRI!B$1*PARAMETRI!B$6</f>
        <v>0.47222190072016457</v>
      </c>
      <c r="K79" s="19"/>
    </row>
    <row r="80" spans="1:11" ht="14" x14ac:dyDescent="0.3">
      <c r="A80" s="18" t="s">
        <v>6</v>
      </c>
      <c r="B80" s="23"/>
      <c r="C80" s="15">
        <f>D78</f>
        <v>0.48263844682355961</v>
      </c>
      <c r="D80" s="15">
        <f>C80+PARAMETRI!B$1*10</f>
        <v>0.48958281089248967</v>
      </c>
      <c r="E80" s="26"/>
      <c r="F80" s="31"/>
      <c r="G80" s="26"/>
      <c r="H80" s="19"/>
      <c r="I80" s="13"/>
      <c r="J80" s="13"/>
      <c r="K80" s="19"/>
    </row>
    <row r="81" spans="1:11" ht="14" x14ac:dyDescent="0.3">
      <c r="A81" s="18"/>
      <c r="B81" s="23"/>
      <c r="C81" s="15"/>
      <c r="D81" s="15"/>
      <c r="E81" s="26"/>
      <c r="F81" s="31"/>
      <c r="G81" s="26"/>
      <c r="H81" s="19"/>
      <c r="I81" s="13"/>
      <c r="J81" s="13"/>
      <c r="K81" s="19"/>
    </row>
    <row r="82" spans="1:11" ht="14" x14ac:dyDescent="0.25">
      <c r="A82" s="36" t="s">
        <v>15</v>
      </c>
      <c r="B82" s="37" t="s">
        <v>9</v>
      </c>
      <c r="C82" s="38">
        <f>D80</f>
        <v>0.48958281089248967</v>
      </c>
      <c r="D82" s="38">
        <f>K82</f>
        <v>0.51388808513374473</v>
      </c>
      <c r="E82" s="35" t="s">
        <v>12</v>
      </c>
      <c r="F82" s="30" t="s">
        <v>7</v>
      </c>
      <c r="G82" s="35" t="s">
        <v>13</v>
      </c>
      <c r="H82" s="17">
        <f>C82</f>
        <v>0.48958281089248967</v>
      </c>
      <c r="I82" s="17">
        <f>H82+PARAMETRI!B$1*PARAMETRI!B$5</f>
        <v>0.49999935699588471</v>
      </c>
      <c r="J82" s="17">
        <f>J83</f>
        <v>0.50347153903034969</v>
      </c>
      <c r="K82" s="17">
        <f>J82+PARAMETRI!B$1*PARAMETRI!B$5</f>
        <v>0.51388808513374473</v>
      </c>
    </row>
    <row r="83" spans="1:11" ht="14" x14ac:dyDescent="0.3">
      <c r="A83" s="18"/>
      <c r="B83" s="23"/>
      <c r="C83" s="15"/>
      <c r="D83" s="15"/>
      <c r="E83" s="26"/>
      <c r="F83" s="31"/>
      <c r="G83" s="26"/>
      <c r="H83" s="19"/>
      <c r="I83" s="20">
        <f>I82</f>
        <v>0.49999935699588471</v>
      </c>
      <c r="J83" s="21">
        <f>I83+PARAMETRI!B$1*PARAMETRI!B$6</f>
        <v>0.50347153903034969</v>
      </c>
      <c r="K83" s="19"/>
    </row>
    <row r="84" spans="1:11" ht="14.5" x14ac:dyDescent="0.35">
      <c r="A84" s="18" t="s">
        <v>6</v>
      </c>
      <c r="B84" s="23"/>
      <c r="C84" s="33">
        <f>D82</f>
        <v>0.51388808513374473</v>
      </c>
      <c r="D84" s="33">
        <f>C84+PARAMETRI!B$1*PARAMETRI!B$7</f>
        <v>0.5208324492026748</v>
      </c>
      <c r="E84" s="26"/>
      <c r="F84" s="31"/>
      <c r="G84" s="26"/>
      <c r="H84" s="19"/>
      <c r="I84" s="13"/>
      <c r="J84" s="13"/>
      <c r="K84" s="19"/>
    </row>
    <row r="85" spans="1:11" ht="14" x14ac:dyDescent="0.3">
      <c r="A85" s="18"/>
      <c r="B85" s="23"/>
      <c r="C85" s="15"/>
      <c r="D85" s="15"/>
      <c r="E85" s="26"/>
      <c r="F85" s="31"/>
      <c r="G85" s="26"/>
      <c r="H85" s="19"/>
      <c r="I85" s="13"/>
      <c r="J85" s="13"/>
      <c r="K85" s="19"/>
    </row>
    <row r="86" spans="1:11" ht="14" x14ac:dyDescent="0.25">
      <c r="A86" s="36" t="s">
        <v>22</v>
      </c>
      <c r="B86" s="37" t="s">
        <v>9</v>
      </c>
      <c r="C86" s="38">
        <f>D84</f>
        <v>0.5208324492026748</v>
      </c>
      <c r="D86" s="38">
        <f>K86</f>
        <v>0.54513772344392986</v>
      </c>
      <c r="E86" s="35" t="s">
        <v>23</v>
      </c>
      <c r="F86" s="30" t="s">
        <v>7</v>
      </c>
      <c r="G86" s="35" t="s">
        <v>12</v>
      </c>
      <c r="H86" s="17">
        <f>C86</f>
        <v>0.5208324492026748</v>
      </c>
      <c r="I86" s="17">
        <f>H86+PARAMETRI!B$1*PARAMETRI!B$5</f>
        <v>0.53124899530606984</v>
      </c>
      <c r="J86" s="17">
        <f>J87</f>
        <v>0.53472117734053481</v>
      </c>
      <c r="K86" s="17">
        <f>J86+PARAMETRI!B$1*PARAMETRI!B$5</f>
        <v>0.54513772344392986</v>
      </c>
    </row>
    <row r="87" spans="1:11" ht="14" x14ac:dyDescent="0.3">
      <c r="A87" s="18"/>
      <c r="B87" s="18"/>
      <c r="C87" s="15"/>
      <c r="D87" s="15"/>
      <c r="E87" s="26"/>
      <c r="F87" s="31"/>
      <c r="G87" s="26"/>
      <c r="H87" s="19"/>
      <c r="I87" s="20">
        <f>I86</f>
        <v>0.53124899530606984</v>
      </c>
      <c r="J87" s="21">
        <f>I87+PARAMETRI!B$1*PARAMETRI!B$6</f>
        <v>0.53472117734053481</v>
      </c>
      <c r="K87" s="19"/>
    </row>
    <row r="88" spans="1:11" ht="14" hidden="1" x14ac:dyDescent="0.3">
      <c r="A88" s="18" t="s">
        <v>6</v>
      </c>
      <c r="B88" s="23"/>
      <c r="C88" s="15">
        <f>D86</f>
        <v>0.54513772344392986</v>
      </c>
      <c r="D88" s="15">
        <f>C88+PARAMETRI!B$1*10</f>
        <v>0.55208208751285992</v>
      </c>
      <c r="E88" s="26"/>
      <c r="F88" s="31"/>
      <c r="G88" s="26"/>
      <c r="H88" s="19"/>
      <c r="I88" s="13"/>
      <c r="J88" s="13"/>
      <c r="K88" s="19"/>
    </row>
    <row r="89" spans="1:11" ht="14" hidden="1" x14ac:dyDescent="0.3">
      <c r="A89" s="18"/>
      <c r="B89" s="23"/>
      <c r="C89" s="15"/>
      <c r="D89" s="15"/>
      <c r="E89" s="26"/>
      <c r="F89" s="31"/>
      <c r="G89" s="26"/>
      <c r="H89" s="19"/>
      <c r="I89" s="13"/>
      <c r="J89" s="13"/>
      <c r="K89" s="19"/>
    </row>
    <row r="90" spans="1:11" ht="14" hidden="1" x14ac:dyDescent="0.25">
      <c r="A90" s="29" t="s">
        <v>24</v>
      </c>
      <c r="B90" s="22" t="s">
        <v>9</v>
      </c>
      <c r="C90" s="16">
        <f>D88</f>
        <v>0.55208208751285992</v>
      </c>
      <c r="D90" s="16">
        <f>K90</f>
        <v>0.57638736175411498</v>
      </c>
      <c r="E90" s="35"/>
      <c r="F90" s="30" t="s">
        <v>7</v>
      </c>
      <c r="G90" s="35"/>
      <c r="H90" s="17">
        <f>C90</f>
        <v>0.55208208751285992</v>
      </c>
      <c r="I90" s="17">
        <f>H90+PARAMETRI!B$1*PARAMETRI!B$5</f>
        <v>0.56249863361625496</v>
      </c>
      <c r="J90" s="17">
        <f>J91</f>
        <v>0.56597081565071994</v>
      </c>
      <c r="K90" s="17">
        <f>J90+PARAMETRI!B$1*PARAMETRI!B$5</f>
        <v>0.57638736175411498</v>
      </c>
    </row>
    <row r="91" spans="1:11" ht="14" hidden="1" x14ac:dyDescent="0.3">
      <c r="A91" s="18"/>
      <c r="B91" s="18"/>
      <c r="C91" s="15"/>
      <c r="D91" s="15"/>
      <c r="E91" s="26"/>
      <c r="F91" s="31"/>
      <c r="G91" s="26"/>
      <c r="H91" s="19"/>
      <c r="I91" s="20">
        <f>I90</f>
        <v>0.56249863361625496</v>
      </c>
      <c r="J91" s="21">
        <f>I91+PARAMETRI!B$1*PARAMETRI!B$6</f>
        <v>0.56597081565071994</v>
      </c>
      <c r="K91" s="19"/>
    </row>
    <row r="92" spans="1:11" ht="14.5" hidden="1" x14ac:dyDescent="0.35">
      <c r="A92" s="18" t="s">
        <v>6</v>
      </c>
      <c r="B92" s="23"/>
      <c r="C92" s="33">
        <f>D90</f>
        <v>0.57638736175411498</v>
      </c>
      <c r="D92" s="33">
        <f>C92+PARAMETRI!B$1*PARAMETRI!B$7</f>
        <v>0.58333172582304504</v>
      </c>
      <c r="E92" s="26"/>
      <c r="F92" s="31"/>
      <c r="G92" s="26"/>
      <c r="H92" s="19"/>
      <c r="I92" s="13"/>
      <c r="J92" s="13"/>
      <c r="K92" s="19"/>
    </row>
    <row r="93" spans="1:11" ht="14" hidden="1" x14ac:dyDescent="0.3">
      <c r="A93" s="18"/>
      <c r="B93" s="23"/>
      <c r="C93" s="15"/>
      <c r="D93" s="15"/>
      <c r="E93" s="26"/>
      <c r="F93" s="31"/>
      <c r="G93" s="26"/>
      <c r="H93" s="19"/>
      <c r="I93" s="13"/>
      <c r="J93" s="13"/>
      <c r="K93" s="19"/>
    </row>
    <row r="94" spans="1:11" ht="14" hidden="1" x14ac:dyDescent="0.25">
      <c r="A94" s="29" t="s">
        <v>25</v>
      </c>
      <c r="B94" s="22" t="s">
        <v>9</v>
      </c>
      <c r="C94" s="16">
        <f>D92</f>
        <v>0.58333172582304504</v>
      </c>
      <c r="D94" s="16">
        <f>K94</f>
        <v>0.6076370000643001</v>
      </c>
      <c r="E94" s="35"/>
      <c r="F94" s="30" t="s">
        <v>7</v>
      </c>
      <c r="G94" s="35"/>
      <c r="H94" s="17">
        <f>C94</f>
        <v>0.58333172582304504</v>
      </c>
      <c r="I94" s="17">
        <f>H94+PARAMETRI!B$1*PARAMETRI!B$5</f>
        <v>0.59374827192644009</v>
      </c>
      <c r="J94" s="17">
        <f>J95</f>
        <v>0.59722045396090506</v>
      </c>
      <c r="K94" s="17">
        <f>J94+PARAMETRI!B$1*PARAMETRI!B$5</f>
        <v>0.6076370000643001</v>
      </c>
    </row>
    <row r="95" spans="1:11" ht="15" hidden="1" customHeight="1" x14ac:dyDescent="0.3">
      <c r="A95" s="18"/>
      <c r="B95" s="18"/>
      <c r="C95" s="15"/>
      <c r="D95" s="15"/>
      <c r="E95" s="26"/>
      <c r="F95" s="31"/>
      <c r="G95" s="26"/>
      <c r="H95" s="19"/>
      <c r="I95" s="20">
        <f>I94</f>
        <v>0.59374827192644009</v>
      </c>
      <c r="J95" s="21">
        <f>I95+PARAMETRI!B$1*PARAMETRI!B$6</f>
        <v>0.59722045396090506</v>
      </c>
      <c r="K95" s="19"/>
    </row>
    <row r="96" spans="1:11" ht="14" hidden="1" x14ac:dyDescent="0.3">
      <c r="A96" s="18" t="s">
        <v>6</v>
      </c>
      <c r="B96" s="23"/>
      <c r="C96" s="15">
        <f>D94</f>
        <v>0.6076370000643001</v>
      </c>
      <c r="D96" s="15">
        <f>C96+PARAMETRI!B$1*10</f>
        <v>0.61458136413323017</v>
      </c>
      <c r="E96" s="26"/>
      <c r="F96" s="31"/>
      <c r="G96" s="26"/>
      <c r="H96" s="19"/>
      <c r="I96" s="13"/>
      <c r="J96" s="13"/>
      <c r="K96" s="19"/>
    </row>
    <row r="97" spans="1:11" ht="9" hidden="1" customHeight="1" x14ac:dyDescent="0.3">
      <c r="A97" s="18"/>
      <c r="B97" s="23"/>
      <c r="C97" s="15"/>
      <c r="D97" s="15"/>
      <c r="E97" s="26"/>
      <c r="F97" s="31"/>
      <c r="G97" s="26"/>
      <c r="H97" s="19"/>
      <c r="I97" s="13"/>
      <c r="J97" s="13"/>
      <c r="K97" s="19"/>
    </row>
    <row r="98" spans="1:11" ht="27.75" hidden="1" customHeight="1" x14ac:dyDescent="0.25">
      <c r="A98" s="29" t="s">
        <v>26</v>
      </c>
      <c r="B98" s="22" t="s">
        <v>9</v>
      </c>
      <c r="C98" s="16">
        <f>D96</f>
        <v>0.61458136413323017</v>
      </c>
      <c r="D98" s="16">
        <f>K98</f>
        <v>0.63888663837448523</v>
      </c>
      <c r="E98" s="35"/>
      <c r="F98" s="30" t="s">
        <v>7</v>
      </c>
      <c r="G98" s="35"/>
      <c r="H98" s="17">
        <f>C98</f>
        <v>0.61458136413323017</v>
      </c>
      <c r="I98" s="17">
        <f>H98+PARAMETRI!B$1*PARAMETRI!B$5</f>
        <v>0.62499791023662521</v>
      </c>
      <c r="J98" s="17">
        <f>J99</f>
        <v>0.62847009227109019</v>
      </c>
      <c r="K98" s="17">
        <f>J98+PARAMETRI!B$1*PARAMETRI!B$5</f>
        <v>0.63888663837448523</v>
      </c>
    </row>
    <row r="99" spans="1:11" ht="14" hidden="1" x14ac:dyDescent="0.3">
      <c r="A99" s="18"/>
      <c r="B99" s="18"/>
      <c r="C99" s="15"/>
      <c r="D99" s="15"/>
      <c r="E99" s="26"/>
      <c r="F99" s="31"/>
      <c r="G99" s="26"/>
      <c r="H99" s="19"/>
      <c r="I99" s="20">
        <f>I98</f>
        <v>0.62499791023662521</v>
      </c>
      <c r="J99" s="21">
        <f>I99+PARAMETRI!B$1*PARAMETRI!B$6</f>
        <v>0.62847009227109019</v>
      </c>
      <c r="K99" s="19"/>
    </row>
  </sheetData>
  <mergeCells count="8">
    <mergeCell ref="H77:I77"/>
    <mergeCell ref="J77:K77"/>
    <mergeCell ref="H3:I3"/>
    <mergeCell ref="J3:K3"/>
    <mergeCell ref="H27:I27"/>
    <mergeCell ref="J27:K27"/>
    <mergeCell ref="H53:I53"/>
    <mergeCell ref="J53:K53"/>
  </mergeCells>
  <phoneticPr fontId="1" type="noConversion"/>
  <printOptions horizontalCentered="1"/>
  <pageMargins left="0.19685039370078741" right="0.19685039370078741" top="0.78740157480314965" bottom="7.874015748031496E-2" header="0.35433070866141736" footer="0.11811023622047245"/>
  <pageSetup paperSize="9" scale="64" orientation="landscape" r:id="rId1"/>
  <headerFooter alignWithMargins="0">
    <oddHeader xml:space="preserve">&amp;LCUPA TYMBARK JUNIOR
&amp;C&amp;"Arial,Bold"&amp;9
PROGRAMUL MECIURILOR 
24 MAI 2017 
BAZA SPORTIVA COLTERM TIMISOARA&amp;"Arial,Regular"&amp;10
 &amp;RFINALA PE TARA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PARAMETRI</vt:lpstr>
      <vt:lpstr>PRG MECIURI U10 B+F - ZIUA 1</vt:lpstr>
      <vt:lpstr>PRG MECIURI U12 B+F - ZIUA 2</vt:lpstr>
    </vt:vector>
  </TitlesOfParts>
  <Company>Special Olympics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</dc:creator>
  <cp:lastModifiedBy>Daniel Petcu</cp:lastModifiedBy>
  <cp:lastPrinted>2018-02-23T08:31:49Z</cp:lastPrinted>
  <dcterms:created xsi:type="dcterms:W3CDTF">2003-11-21T12:48:33Z</dcterms:created>
  <dcterms:modified xsi:type="dcterms:W3CDTF">2018-03-16T15:48:30Z</dcterms:modified>
</cp:coreProperties>
</file>